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8537750F-C8A6-4CD7-A90D-C7330FB429D2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novembre" sheetId="5" r:id="rId1"/>
  </sheets>
  <definedNames>
    <definedName name="_xlnm.Print_Area" localSheetId="0">catalogo_novembre!$A$1:$O$132</definedName>
    <definedName name="Print_Area" localSheetId="0">catalogo_novembre!$A$1:$O$144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5" l="1"/>
  <c r="G54" i="5"/>
  <c r="I107" i="5"/>
  <c r="G106" i="5"/>
  <c r="G100" i="5"/>
  <c r="E118" i="5" l="1"/>
  <c r="I84" i="5" l="1"/>
  <c r="I87" i="5"/>
  <c r="G10" i="5" l="1"/>
  <c r="E10" i="5"/>
  <c r="E54" i="5"/>
  <c r="G121" i="5" l="1"/>
  <c r="I91" i="5"/>
  <c r="G91" i="5"/>
  <c r="E91" i="5"/>
  <c r="G26" i="5"/>
  <c r="I35" i="5" l="1"/>
  <c r="G35" i="5"/>
  <c r="E35" i="5"/>
  <c r="G108" i="5" l="1"/>
  <c r="I108" i="5"/>
  <c r="E52" i="5"/>
  <c r="G52" i="5"/>
  <c r="E53" i="5"/>
  <c r="G53" i="5"/>
  <c r="I53" i="5" s="1"/>
  <c r="J53" i="5"/>
  <c r="E55" i="5"/>
  <c r="E125" i="5"/>
  <c r="G125" i="5"/>
  <c r="I125" i="5"/>
  <c r="E61" i="5" l="1"/>
  <c r="G61" i="5"/>
  <c r="G120" i="5"/>
  <c r="I38" i="5" l="1"/>
  <c r="G41" i="5" l="1"/>
  <c r="E41" i="5"/>
  <c r="E47" i="5" l="1"/>
  <c r="G117" i="5"/>
  <c r="G65" i="5"/>
  <c r="K103" i="5" l="1"/>
  <c r="E71" i="5" l="1"/>
  <c r="E31" i="5"/>
  <c r="E121" i="5" l="1"/>
  <c r="I82" i="5" l="1"/>
  <c r="G82" i="5"/>
  <c r="I89" i="5"/>
  <c r="G49" i="5" l="1"/>
  <c r="G77" i="5" l="1"/>
  <c r="E77" i="5"/>
  <c r="E40" i="5" l="1"/>
  <c r="G88" i="5"/>
  <c r="E88" i="5"/>
  <c r="E29" i="5"/>
  <c r="I18" i="5"/>
  <c r="G18" i="5"/>
  <c r="E18" i="5"/>
  <c r="E111" i="5" l="1"/>
  <c r="I46" i="5" l="1"/>
  <c r="G46" i="5"/>
  <c r="E46" i="5"/>
  <c r="G19" i="5"/>
  <c r="E19" i="5"/>
  <c r="G59" i="5" l="1"/>
  <c r="G110" i="5"/>
  <c r="E110" i="5"/>
  <c r="G60" i="5" l="1"/>
  <c r="E60" i="5" l="1"/>
  <c r="E65" i="5"/>
  <c r="G107" i="5"/>
  <c r="E107" i="5"/>
  <c r="J124" i="5"/>
  <c r="L124" i="5" s="1"/>
  <c r="N124" i="5" s="1"/>
  <c r="I124" i="5"/>
  <c r="K124" i="5" s="1"/>
  <c r="M124" i="5" s="1"/>
  <c r="E124" i="5"/>
  <c r="E123" i="5"/>
  <c r="E122" i="5"/>
  <c r="M120" i="5"/>
  <c r="N120" i="5"/>
  <c r="E120" i="5"/>
  <c r="I119" i="5"/>
  <c r="G119" i="5"/>
  <c r="E119" i="5"/>
  <c r="E117" i="5"/>
  <c r="E116" i="5"/>
  <c r="L112" i="5"/>
  <c r="N112" i="5" s="1"/>
  <c r="I112" i="5"/>
  <c r="K112" i="5" s="1"/>
  <c r="M112" i="5" s="1"/>
  <c r="G112" i="5"/>
  <c r="E112" i="5"/>
  <c r="L109" i="5"/>
  <c r="N109" i="5" s="1"/>
  <c r="K109" i="5"/>
  <c r="M109" i="5" s="1"/>
  <c r="E109" i="5"/>
  <c r="E108" i="5"/>
  <c r="E106" i="5"/>
  <c r="E105" i="5"/>
  <c r="E104" i="5"/>
  <c r="I103" i="5"/>
  <c r="G103" i="5"/>
  <c r="E103" i="5"/>
  <c r="G102" i="5"/>
  <c r="E102" i="5"/>
  <c r="G101" i="5"/>
  <c r="E101" i="5"/>
  <c r="E100" i="5"/>
  <c r="E99" i="5"/>
  <c r="E98" i="5"/>
  <c r="G94" i="5"/>
  <c r="E94" i="5"/>
  <c r="G93" i="5"/>
  <c r="E93" i="5"/>
  <c r="D92" i="5"/>
  <c r="G92" i="5" s="1"/>
  <c r="I90" i="5"/>
  <c r="G90" i="5"/>
  <c r="E90" i="5"/>
  <c r="G89" i="5"/>
  <c r="E89" i="5"/>
  <c r="G87" i="5"/>
  <c r="E87" i="5"/>
  <c r="I86" i="5"/>
  <c r="G86" i="5"/>
  <c r="E86" i="5"/>
  <c r="E85" i="5"/>
  <c r="G84" i="5"/>
  <c r="E84" i="5"/>
  <c r="G83" i="5"/>
  <c r="I81" i="5"/>
  <c r="G81" i="5"/>
  <c r="E81" i="5"/>
  <c r="G78" i="5"/>
  <c r="E78" i="5"/>
  <c r="G76" i="5"/>
  <c r="E76" i="5"/>
  <c r="L82" i="5"/>
  <c r="N82" i="5" s="1"/>
  <c r="E82" i="5"/>
  <c r="K82" i="5" s="1"/>
  <c r="M82" i="5" s="1"/>
  <c r="G75" i="5"/>
  <c r="E75" i="5"/>
  <c r="G74" i="5"/>
  <c r="E74" i="5"/>
  <c r="G73" i="5"/>
  <c r="I70" i="5"/>
  <c r="G70" i="5"/>
  <c r="E70" i="5"/>
  <c r="I69" i="5"/>
  <c r="G69" i="5"/>
  <c r="E69" i="5"/>
  <c r="G68" i="5"/>
  <c r="E68" i="5"/>
  <c r="E67" i="5"/>
  <c r="E66" i="5"/>
  <c r="I65" i="5"/>
  <c r="E64" i="5"/>
  <c r="E59" i="5"/>
  <c r="G58" i="5"/>
  <c r="E58" i="5"/>
  <c r="I57" i="5"/>
  <c r="G57" i="5"/>
  <c r="E57" i="5"/>
  <c r="G56" i="5"/>
  <c r="E56" i="5"/>
  <c r="I50" i="5"/>
  <c r="G50" i="5"/>
  <c r="E50" i="5"/>
  <c r="E49" i="5"/>
  <c r="I48" i="5"/>
  <c r="G48" i="5"/>
  <c r="E48" i="5"/>
  <c r="E51" i="5"/>
  <c r="I45" i="5"/>
  <c r="G45" i="5"/>
  <c r="E45" i="5"/>
  <c r="H39" i="5"/>
  <c r="J39" i="5" s="1"/>
  <c r="L39" i="5" s="1"/>
  <c r="N39" i="5" s="1"/>
  <c r="E39" i="5"/>
  <c r="G39" i="5" s="1"/>
  <c r="I39" i="5" s="1"/>
  <c r="K39" i="5" s="1"/>
  <c r="M39" i="5" s="1"/>
  <c r="G38" i="5"/>
  <c r="E38" i="5"/>
  <c r="I37" i="5"/>
  <c r="G37" i="5"/>
  <c r="E37" i="5"/>
  <c r="E36" i="5"/>
  <c r="I34" i="5"/>
  <c r="G34" i="5"/>
  <c r="E34" i="5"/>
  <c r="E33" i="5"/>
  <c r="G32" i="5"/>
  <c r="E32" i="5"/>
  <c r="L31" i="5"/>
  <c r="N31" i="5" s="1"/>
  <c r="K31" i="5"/>
  <c r="M31" i="5" s="1"/>
  <c r="J30" i="5"/>
  <c r="G30" i="5"/>
  <c r="E30" i="5"/>
  <c r="G27" i="5"/>
  <c r="E27" i="5"/>
  <c r="E26" i="5"/>
  <c r="E25" i="5"/>
  <c r="J24" i="5"/>
  <c r="E24" i="5"/>
  <c r="I21" i="5"/>
  <c r="G21" i="5"/>
  <c r="E21" i="5"/>
  <c r="J20" i="5"/>
  <c r="E20" i="5"/>
  <c r="E17" i="5"/>
  <c r="E16" i="5"/>
  <c r="E15" i="5"/>
  <c r="I14" i="5"/>
  <c r="G14" i="5"/>
  <c r="E14" i="5"/>
  <c r="I13" i="5"/>
  <c r="G13" i="5"/>
  <c r="E13" i="5"/>
  <c r="E12" i="5"/>
  <c r="G11" i="5"/>
  <c r="E11" i="5"/>
  <c r="I9" i="5"/>
  <c r="G9" i="5"/>
  <c r="E9" i="5"/>
  <c r="E73" i="5" l="1"/>
  <c r="E92" i="5"/>
  <c r="E83" i="5"/>
</calcChain>
</file>

<file path=xl/sharedStrings.xml><?xml version="1.0" encoding="utf-8"?>
<sst xmlns="http://schemas.openxmlformats.org/spreadsheetml/2006/main" count="466" uniqueCount="327">
  <si>
    <t>CODICE</t>
  </si>
  <si>
    <t>PRODOTTO</t>
  </si>
  <si>
    <t>PP Deivato</t>
  </si>
  <si>
    <t>Prezzo Cessione</t>
  </si>
  <si>
    <t>Sconto</t>
  </si>
  <si>
    <t>ADALAT CRONO*14CPR 30MG RM</t>
  </si>
  <si>
    <t>ATARAX 20 CPR RIV 25MG</t>
  </si>
  <si>
    <t>AVAMYS*SPRAY NAS 60D 27,5MCG</t>
  </si>
  <si>
    <t>AVAMYS*SPRAY NAS.120D 27,5MCG</t>
  </si>
  <si>
    <t xml:space="preserve">BACTROBAN NASALE*UNG 3G 2%	</t>
  </si>
  <si>
    <t>CIPRALEX*28 CPR RIV 10 MG</t>
  </si>
  <si>
    <t>CIPROXIN*6CPR RIV 500MG</t>
  </si>
  <si>
    <t>CONGESCOR*28CPR 2,5MG</t>
  </si>
  <si>
    <t>CONGESCOR*28CPR 5MG</t>
  </si>
  <si>
    <t>DEPAKIN*CHRONO 30CPR 500MG RP</t>
  </si>
  <si>
    <t>DIAMICRON*30CPR 60MG RM</t>
  </si>
  <si>
    <t>DIOSMECTAL OS SOSP 30BUSTE 3G</t>
  </si>
  <si>
    <t>DIPROSALIC*UNG 30G 0.05%+3%</t>
  </si>
  <si>
    <t>EFFERALGAN*16CPR RIV 1000MG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</si>
  <si>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</si>
  <si>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</si>
  <si>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</si>
  <si>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</si>
  <si>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</si>
  <si>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150MG</t>
  </si>
  <si>
    <t>MOTILIUM*30CPR RIV 10MG</t>
  </si>
  <si>
    <t>NASONEX*SPRAY NAS 140D 50MCG</t>
  </si>
  <si>
    <t>NASONEX*SPRAY NAS 60D 50MCG</t>
  </si>
  <si>
    <t>NORLEVO*1CPR 1,5MG</t>
  </si>
  <si>
    <t>NOVONORM*90CPR 0,5MG</t>
  </si>
  <si>
    <t>PLAVIX*28CPR RIV 75MG</t>
  </si>
  <si>
    <t>SIRDALUD*30CPR 4MG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</si>
  <si>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</si>
  <si>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</si>
  <si>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</si>
  <si>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</si>
  <si>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</si>
  <si>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</si>
  <si>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</si>
  <si>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</si>
  <si>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</si>
  <si>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VOLTAREN 10 SUPP 100MG</t>
  </si>
  <si>
    <t>ZIRTEC*OS GTT FL 20ML 10MG/ML</t>
  </si>
  <si>
    <t>CATIONORM MULTI GOCCE 10 ML</t>
  </si>
  <si>
    <t>Da 6 pezzi</t>
  </si>
  <si>
    <t>Da 11 pezzi</t>
  </si>
  <si>
    <t>Da 21 pezzi</t>
  </si>
  <si>
    <t>Da 1 pezzo</t>
  </si>
  <si>
    <t>EFFIPREV*21CPR RIV 2MG+0,03MG</t>
  </si>
  <si>
    <t>GARZA JELONET 10 X 10 CM 10 BUSTE</t>
  </si>
  <si>
    <t>XANAX*20CPR 1MG</t>
  </si>
  <si>
    <t>DITROPAN*30CPR 5MG</t>
  </si>
  <si>
    <t>FEMARA*30CPR RIV 2,5MG</t>
  </si>
  <si>
    <t xml:space="preserve">BETADINE*SOLUZ CUT 125ML 10% </t>
  </si>
  <si>
    <t>EFEXOR*14CPS 75MG RP</t>
  </si>
  <si>
    <t>CIALIS*8CPR RIV 20MG</t>
  </si>
  <si>
    <t>COVERSYL*FL 30CPR RIV 5MG</t>
  </si>
  <si>
    <t xml:space="preserve">AROMASIN*30CPR RIV 25MG </t>
  </si>
  <si>
    <t>XANAX*20CPR 0,50MG</t>
  </si>
  <si>
    <t>FLUIMUCIL*OS GRAT 30BUST 600MG</t>
  </si>
  <si>
    <t>AZALIA*28CPR RIV 75MCG</t>
  </si>
  <si>
    <t>THEALOZ DUO 15ML</t>
  </si>
  <si>
    <t xml:space="preserve">BELARA*21CPR RIV 2MG+0,03MG </t>
  </si>
  <si>
    <t>COVERSYL*FL 30CPR RIV 10MG</t>
  </si>
  <si>
    <t>FLUIMUCIL*30CPR EFF 600MG</t>
  </si>
  <si>
    <t>SIBILLA*21CPR RIV 2MG+0,03 MG</t>
  </si>
  <si>
    <t>*044052013*</t>
  </si>
  <si>
    <t>*	045700010	*</t>
  </si>
  <si>
    <t>*	042214015	*</t>
  </si>
  <si>
    <t>*	039785050	*</t>
  </si>
  <si>
    <t>*	039785098	*</t>
  </si>
  <si>
    <t>*	041434022	*</t>
  </si>
  <si>
    <t>*	041434010	*</t>
  </si>
  <si>
    <t>*	049433016	*</t>
  </si>
  <si>
    <t>*	042950016	*</t>
  </si>
  <si>
    <t>*	049463019	*</t>
  </si>
  <si>
    <t>*	044050019	*</t>
  </si>
  <si>
    <t>*	042791018	*</t>
  </si>
  <si>
    <t>*	045337019	*</t>
  </si>
  <si>
    <t>*	044941019	*</t>
  </si>
  <si>
    <t>*	043651025	*</t>
  </si>
  <si>
    <t>*	043651013	*</t>
  </si>
  <si>
    <t>*	041247014	*</t>
  </si>
  <si>
    <t>*	044382012	*</t>
  </si>
  <si>
    <t>*	044382024	*</t>
  </si>
  <si>
    <t>*	043718042	*</t>
  </si>
  <si>
    <t>*	045637016	*</t>
  </si>
  <si>
    <t>*	041669019	*</t>
  </si>
  <si>
    <t>*	039821018	*</t>
  </si>
  <si>
    <t>*	045859016	*</t>
  </si>
  <si>
    <t>*	049434018	*</t>
  </si>
  <si>
    <t>*	049005010	*</t>
  </si>
  <si>
    <t>*	044847022	*</t>
  </si>
  <si>
    <t>*	041973013	*</t>
  </si>
  <si>
    <t>*	044537025	*</t>
  </si>
  <si>
    <t>*	041686066	*</t>
  </si>
  <si>
    <t>*	041686054	*</t>
  </si>
  <si>
    <t>*	042938011	*</t>
  </si>
  <si>
    <t>*	042211019	*</t>
  </si>
  <si>
    <t>*	046610010	*</t>
  </si>
  <si>
    <t>*	045402043	*</t>
  </si>
  <si>
    <t>*	045402017	*</t>
  </si>
  <si>
    <t>*	041424019	*</t>
  </si>
  <si>
    <t>*	046974010	*</t>
  </si>
  <si>
    <t>*	042566012	*</t>
  </si>
  <si>
    <t>*	042566024	*</t>
  </si>
  <si>
    <t>*	042936017	*</t>
  </si>
  <si>
    <t>*	043987015	*</t>
  </si>
  <si>
    <t>*	044418010	*</t>
  </si>
  <si>
    <t>*	047110010	*</t>
  </si>
  <si>
    <t>*	043988029	*</t>
  </si>
  <si>
    <t>*	043892013	*</t>
  </si>
  <si>
    <t>*	041671013	*</t>
  </si>
  <si>
    <t>*	041677067	*</t>
  </si>
  <si>
    <t>*	038301053	*</t>
  </si>
  <si>
    <t>*	042937021	*</t>
  </si>
  <si>
    <t>*	041894015	*</t>
  </si>
  <si>
    <t>*	922321450	*</t>
  </si>
  <si>
    <t>*	922321474	*</t>
  </si>
  <si>
    <t>*	044383014	*</t>
  </si>
  <si>
    <t>*	039175017	*</t>
  </si>
  <si>
    <t>*	981977770	*</t>
  </si>
  <si>
    <t>*	044755027	*</t>
  </si>
  <si>
    <t>*	042209027	*</t>
  </si>
  <si>
    <t>*	049090018	*</t>
  </si>
  <si>
    <t>*	926418637	*</t>
  </si>
  <si>
    <t>*	042516029	*</t>
  </si>
  <si>
    <t>*	041668029	*</t>
  </si>
  <si>
    <t>*	977794395	*</t>
  </si>
  <si>
    <t>*	984160566	*</t>
  </si>
  <si>
    <t>*	984237166	*</t>
  </si>
  <si>
    <t>*	044132013	*</t>
  </si>
  <si>
    <t>*	038195044	*</t>
  </si>
  <si>
    <t>YAZ*28CPR RIV 3MG+0,02MG</t>
  </si>
  <si>
    <t>*027980010*</t>
  </si>
  <si>
    <t>*034678033*</t>
  </si>
  <si>
    <t>*010834024*</t>
  </si>
  <si>
    <t>*026089019*</t>
  </si>
  <si>
    <t>*026089108*</t>
  </si>
  <si>
    <t>*038343036*</t>
  </si>
  <si>
    <t>*038343024*</t>
  </si>
  <si>
    <t>*041762016*</t>
  </si>
  <si>
    <t>*028980011*</t>
  </si>
  <si>
    <t>*036875019*</t>
  </si>
  <si>
    <t>*036899019*</t>
  </si>
  <si>
    <t>*035672043*</t>
  </si>
  <si>
    <t>*035767250*</t>
  </si>
  <si>
    <t>*026664021*</t>
  </si>
  <si>
    <t>*034953099*</t>
  </si>
  <si>
    <t>*034953253*</t>
  </si>
  <si>
    <t>*027989019*</t>
  </si>
  <si>
    <t>*027286323*</t>
  </si>
  <si>
    <t>*022483111*</t>
  </si>
  <si>
    <t>*023404231*</t>
  </si>
  <si>
    <t>*028852010*</t>
  </si>
  <si>
    <t>*023839018*</t>
  </si>
  <si>
    <t>*041808039*</t>
  </si>
  <si>
    <t>*025190012*</t>
  </si>
  <si>
    <t>*042101016*</t>
  </si>
  <si>
    <t>*027341015*</t>
  </si>
  <si>
    <t>*023417037*</t>
  </si>
  <si>
    <t>*033242013*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</si>
  <si>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</si>
  <si>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</si>
  <si>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</si>
  <si>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</si>
  <si>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</si>
  <si>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</si>
  <si>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</si>
  <si>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*034922017*</t>
  </si>
  <si>
    <t>*024953034*</t>
  </si>
  <si>
    <t>*033330010*</t>
  </si>
  <si>
    <t>*033330022*</t>
  </si>
  <si>
    <t>*034884066*</t>
  </si>
  <si>
    <t>*034162053*</t>
  </si>
  <si>
    <t>*034128013*</t>
  </si>
  <si>
    <t>*040829018*</t>
  </si>
  <si>
    <t>*025852029*</t>
  </si>
  <si>
    <t>*027056011*</t>
  </si>
  <si>
    <t>*023181023*</t>
  </si>
  <si>
    <t>*025980069*</t>
  </si>
  <si>
    <t>*025980071*</t>
  </si>
  <si>
    <t>*035023011*</t>
  </si>
  <si>
    <t>*038542015*</t>
  </si>
  <si>
    <t>*026894028*</t>
  </si>
  <si>
    <t>*901153635*</t>
  </si>
  <si>
    <t>*901074385*</t>
  </si>
  <si>
    <t>*001340025*</t>
  </si>
  <si>
    <t>*023907076*</t>
  </si>
  <si>
    <t>*930870276*</t>
  </si>
  <si>
    <t>*026608036*</t>
  </si>
  <si>
    <t>*013046038*</t>
  </si>
  <si>
    <t>*042554042*</t>
  </si>
  <si>
    <t>*908560269*</t>
  </si>
  <si>
    <t>*023673092*</t>
  </si>
  <si>
    <t>*034102020*</t>
  </si>
  <si>
    <t>*939146320*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</si>
  <si>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</si>
  <si>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</si>
  <si>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</si>
  <si>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</si>
  <si>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</si>
  <si>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</si>
  <si>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</si>
  <si>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</si>
  <si>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</si>
  <si>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</si>
  <si>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</si>
  <si>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</si>
  <si>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</si>
  <si>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</si>
  <si>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*	038150102	*</t>
  </si>
  <si>
    <t>*026608214*</t>
  </si>
  <si>
    <t>LEXOTAN*20CPR 3MG</t>
  </si>
  <si>
    <t>*047390012*</t>
  </si>
  <si>
    <t>*022905145*</t>
  </si>
  <si>
    <t>*	041414018	*</t>
  </si>
  <si>
    <t>*030758015*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</si>
  <si>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</si>
  <si>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</si>
  <si>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</si>
  <si>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</si>
  <si>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</si>
  <si>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</si>
  <si>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</si>
  <si>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</si>
  <si>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</si>
  <si>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</si>
  <si>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</si>
  <si>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</si>
  <si>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</si>
  <si>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</si>
  <si>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</si>
  <si>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</si>
  <si>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</si>
  <si>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</si>
  <si>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</si>
  <si>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</si>
  <si>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</si>
  <si>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</si>
  <si>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</si>
  <si>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</si>
  <si>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</si>
  <si>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</si>
  <si>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</si>
  <si>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</si>
  <si>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>*	050332016	*</t>
  </si>
  <si>
    <t>BENERVA*20CPR 300MG</t>
  </si>
  <si>
    <t>*004642031*</t>
  </si>
  <si>
    <t>*	050334010	*</t>
  </si>
  <si>
    <t>MEDROL*30CPR 4MG</t>
  </si>
  <si>
    <t>*	043987027	*</t>
  </si>
  <si>
    <t>NOVONORM*90CPR 1MG</t>
  </si>
  <si>
    <t>*034162127*</t>
  </si>
  <si>
    <t>*	050425014	*</t>
  </si>
  <si>
    <t>BETMIGA*30CPR 50MG RP</t>
  </si>
  <si>
    <t>*042647103*</t>
  </si>
  <si>
    <t>IMODIUM*8CPS 2MG</t>
  </si>
  <si>
    <t>*023673066*</t>
  </si>
  <si>
    <t>*	041614013	*</t>
  </si>
  <si>
    <t>*033779012*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</si>
  <si>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</si>
  <si>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</si>
  <si>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</si>
  <si>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</si>
  <si>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</si>
  <si>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</si>
  <si>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</si>
  <si>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</si>
  <si>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</si>
  <si>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</si>
  <si>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</si>
  <si>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t>*	041677028	*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</si>
  <si>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</si>
  <si>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</si>
  <si>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</si>
  <si>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LOBIVON*28CPR 5MG</t>
  </si>
  <si>
    <t>*	047391014	*</t>
  </si>
  <si>
    <t>*	032210015	*</t>
  </si>
  <si>
    <t>*	989333796	*</t>
  </si>
  <si>
    <t>GHIACCIO ISTANTANEO FARZEDI PE 2PZ</t>
  </si>
  <si>
    <t>*	050331014	*</t>
  </si>
  <si>
    <t>AZILECT*28CPR 1MG</t>
  </si>
  <si>
    <t>*	036983029	*</t>
  </si>
  <si>
    <t>Condizioni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</si>
  <si>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</si>
  <si>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</si>
  <si>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</si>
  <si>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</si>
  <si>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</si>
  <si>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</si>
  <si>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	051163018	*</t>
  </si>
  <si>
    <t>* NO MIN ORDINE</t>
  </si>
  <si>
    <t xml:space="preserve">ELOCON*CREMA 30G 0,1% </t>
  </si>
  <si>
    <t>*	051181016	*</t>
  </si>
  <si>
    <t>NOLPAZA*28CPR GASTR 40MG</t>
  </si>
  <si>
    <t>*039115187*</t>
  </si>
  <si>
    <t>DEPAKIN*CHRONO 30CPR 500MG RP F</t>
  </si>
  <si>
    <t>RECUGEL GEL OCULARE 10G</t>
  </si>
  <si>
    <t xml:space="preserve">MINESSE*28CPR 60MCG+15MCG </t>
  </si>
  <si>
    <t>Da 48 pezzi</t>
  </si>
  <si>
    <t>*	051166015	*</t>
  </si>
  <si>
    <t>DUSPATAL*20CPS 200MG RP</t>
  </si>
  <si>
    <t>*021377039*</t>
  </si>
  <si>
    <t>MIN 1 COLLO(12 pz)</t>
  </si>
  <si>
    <t>*043718030*</t>
  </si>
  <si>
    <t>HARMONET*21CPR 0,075MG+0,02MG (Sad. 02/2026)</t>
  </si>
  <si>
    <t>*041182015*</t>
  </si>
  <si>
    <t>AUGMENTIN*OS 12BUST875MG+125MG Scad 04/2026</t>
  </si>
  <si>
    <t>*	050937010	*</t>
  </si>
  <si>
    <t>GANFORT*COLL30FL 300MCG+5MG/ML</t>
  </si>
  <si>
    <t>*037140047*</t>
  </si>
  <si>
    <t>MIRANOVA 21 CPR 100+20MCG (Scad. 04/2026)</t>
  </si>
  <si>
    <t xml:space="preserve">AUGMENTIN*12CPR RIV 875MG+125MG </t>
  </si>
  <si>
    <t>*051189013*</t>
  </si>
  <si>
    <t>*035201096*</t>
  </si>
  <si>
    <t>AERIUS*20CPR RIV 5MG Scad 06/2026</t>
  </si>
  <si>
    <t xml:space="preserve">PROSCAR*15CPR RIV 5MG </t>
  </si>
  <si>
    <t>ENTEROGERMINA*OS 10FL 2MLD/5ML</t>
  </si>
  <si>
    <t>MIN 1 COLLO(30 pz)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</si>
  <si>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in colli</t>
    </r>
  </si>
  <si>
    <t xml:space="preserve">EFFERALGANMED*16CPR EFF 500MG </t>
  </si>
  <si>
    <t xml:space="preserve">DYMISTA*1FL SPRAY NAS 23G 120D </t>
  </si>
  <si>
    <t xml:space="preserve">SYSTANE ULTRA S/CONSERVANTI 10 ML </t>
  </si>
  <si>
    <r>
      <t xml:space="preserve">4,59 € - </t>
    </r>
    <r>
      <rPr>
        <sz val="24"/>
        <rFont val="Calibri"/>
        <family val="2"/>
        <scheme val="minor"/>
      </rPr>
      <t>36%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</si>
  <si>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4,41 € - </t>
    </r>
    <r>
      <rPr>
        <sz val="24"/>
        <rFont val="Calibri"/>
        <family val="2"/>
        <scheme val="minor"/>
      </rPr>
      <t>38,50%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</si>
  <si>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Max 30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</si>
</sst>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10" fontId="17" fillId="0" borderId="25" xfId="0" applyNumberFormat="1" applyFont="1" applyBorder="1" applyAlignment="1">
      <alignment horizontal="center" vertical="center" wrapText="1"/>
    </xf>
    <xf numFmtId="10" fontId="17" fillId="0" borderId="27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10" fontId="22" fillId="2" borderId="0" xfId="1" applyNumberFormat="1" applyFont="1" applyFill="1" applyAlignment="1">
      <alignment horizontal="center"/>
    </xf>
    <xf numFmtId="10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9" fontId="22" fillId="0" borderId="22" xfId="1" applyFont="1" applyFill="1" applyBorder="1" applyAlignment="1">
      <alignment horizontal="center" vertical="center"/>
    </xf>
    <xf numFmtId="164" fontId="24" fillId="3" borderId="28" xfId="0" applyNumberFormat="1" applyFont="1" applyFill="1" applyBorder="1" applyAlignment="1">
      <alignment horizontal="center" vertical="center"/>
    </xf>
    <xf numFmtId="10" fontId="25" fillId="3" borderId="6" xfId="1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9" fontId="25" fillId="3" borderId="6" xfId="1" applyFont="1" applyFill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/>
    </xf>
    <xf numFmtId="10" fontId="25" fillId="3" borderId="11" xfId="1" applyNumberFormat="1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5" fontId="22" fillId="0" borderId="12" xfId="1" applyNumberFormat="1" applyFont="1" applyFill="1" applyBorder="1" applyAlignment="1">
      <alignment horizontal="center" vertical="center"/>
    </xf>
    <xf numFmtId="9" fontId="22" fillId="0" borderId="12" xfId="1" applyFont="1" applyFill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 vertical="center"/>
    </xf>
    <xf numFmtId="10" fontId="22" fillId="0" borderId="12" xfId="1" applyNumberFormat="1" applyFont="1" applyBorder="1" applyAlignment="1">
      <alignment horizontal="center" vertical="center"/>
    </xf>
    <xf numFmtId="164" fontId="24" fillId="3" borderId="19" xfId="0" applyNumberFormat="1" applyFont="1" applyFill="1" applyBorder="1" applyAlignment="1">
      <alignment horizontal="center" vertical="center"/>
    </xf>
    <xf numFmtId="10" fontId="25" fillId="3" borderId="12" xfId="1" applyNumberFormat="1" applyFont="1" applyFill="1" applyBorder="1" applyAlignment="1">
      <alignment horizontal="center" vertical="center"/>
    </xf>
    <xf numFmtId="10" fontId="22" fillId="0" borderId="12" xfId="1" applyNumberFormat="1" applyFont="1" applyFill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164" fontId="27" fillId="2" borderId="7" xfId="0" applyNumberFormat="1" applyFont="1" applyFill="1" applyBorder="1" applyAlignment="1">
      <alignment horizontal="center" vertical="center"/>
    </xf>
    <xf numFmtId="165" fontId="26" fillId="0" borderId="12" xfId="1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10" fontId="26" fillId="3" borderId="12" xfId="1" applyNumberFormat="1" applyFont="1" applyFill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9" fontId="26" fillId="3" borderId="9" xfId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9" fontId="22" fillId="0" borderId="12" xfId="1" applyFont="1" applyBorder="1" applyAlignment="1">
      <alignment horizontal="center" vertical="center"/>
    </xf>
    <xf numFmtId="165" fontId="22" fillId="0" borderId="9" xfId="1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9" fontId="26" fillId="0" borderId="12" xfId="1" applyFont="1" applyFill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65" fontId="26" fillId="0" borderId="19" xfId="1" applyNumberFormat="1" applyFont="1" applyFill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9" fontId="22" fillId="0" borderId="13" xfId="1" applyFont="1" applyBorder="1" applyAlignment="1">
      <alignment horizontal="center" vertical="center"/>
    </xf>
    <xf numFmtId="164" fontId="24" fillId="3" borderId="18" xfId="0" applyNumberFormat="1" applyFont="1" applyFill="1" applyBorder="1" applyAlignment="1">
      <alignment horizontal="center" vertical="center"/>
    </xf>
    <xf numFmtId="9" fontId="25" fillId="3" borderId="13" xfId="1" applyFont="1" applyFill="1" applyBorder="1" applyAlignment="1">
      <alignment horizontal="center" vertical="center"/>
    </xf>
    <xf numFmtId="10" fontId="25" fillId="3" borderId="9" xfId="1" applyNumberFormat="1" applyFont="1" applyFill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/>
    </xf>
    <xf numFmtId="9" fontId="22" fillId="0" borderId="9" xfId="1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9" fontId="25" fillId="3" borderId="12" xfId="1" applyFont="1" applyFill="1" applyBorder="1" applyAlignment="1">
      <alignment horizontal="center" vertical="center"/>
    </xf>
    <xf numFmtId="9" fontId="26" fillId="0" borderId="9" xfId="1" applyFont="1" applyFill="1" applyBorder="1" applyAlignment="1">
      <alignment horizontal="center" vertical="center"/>
    </xf>
    <xf numFmtId="164" fontId="23" fillId="0" borderId="35" xfId="0" applyNumberFormat="1" applyFont="1" applyBorder="1" applyAlignment="1">
      <alignment horizontal="center" vertical="center"/>
    </xf>
    <xf numFmtId="9" fontId="22" fillId="0" borderId="9" xfId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9" fontId="26" fillId="0" borderId="13" xfId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0" fontId="25" fillId="3" borderId="29" xfId="1" applyNumberFormat="1" applyFont="1" applyFill="1" applyBorder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9" fontId="26" fillId="0" borderId="11" xfId="1" applyFont="1" applyFill="1" applyBorder="1" applyAlignment="1">
      <alignment horizontal="center" vertical="center"/>
    </xf>
    <xf numFmtId="164" fontId="26" fillId="0" borderId="32" xfId="0" applyNumberFormat="1" applyFont="1" applyBorder="1" applyAlignment="1">
      <alignment horizontal="center" vertical="center"/>
    </xf>
    <xf numFmtId="8" fontId="22" fillId="0" borderId="32" xfId="0" applyNumberFormat="1" applyFont="1" applyBorder="1" applyAlignment="1">
      <alignment horizontal="center" vertical="center"/>
    </xf>
    <xf numFmtId="8" fontId="22" fillId="0" borderId="21" xfId="0" applyNumberFormat="1" applyFont="1" applyBorder="1" applyAlignment="1">
      <alignment horizontal="center" vertical="center"/>
    </xf>
    <xf numFmtId="9" fontId="25" fillId="3" borderId="19" xfId="0" applyNumberFormat="1" applyFont="1" applyFill="1" applyBorder="1" applyAlignment="1">
      <alignment horizontal="center" vertical="center"/>
    </xf>
    <xf numFmtId="10" fontId="25" fillId="3" borderId="9" xfId="0" applyNumberFormat="1" applyFont="1" applyFill="1" applyBorder="1" applyAlignment="1">
      <alignment horizontal="center" vertical="center"/>
    </xf>
    <xf numFmtId="9" fontId="25" fillId="3" borderId="9" xfId="0" applyNumberFormat="1" applyFont="1" applyFill="1" applyBorder="1" applyAlignment="1">
      <alignment horizontal="center" vertical="center"/>
    </xf>
    <xf numFmtId="9" fontId="26" fillId="0" borderId="6" xfId="1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5" fontId="22" fillId="0" borderId="11" xfId="1" applyNumberFormat="1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 vertical="center"/>
    </xf>
    <xf numFmtId="9" fontId="22" fillId="0" borderId="6" xfId="1" applyFont="1" applyBorder="1" applyAlignment="1">
      <alignment horizontal="center" vertical="center"/>
    </xf>
    <xf numFmtId="164" fontId="27" fillId="0" borderId="28" xfId="0" applyNumberFormat="1" applyFont="1" applyBorder="1" applyAlignment="1">
      <alignment horizontal="center" vertical="center"/>
    </xf>
    <xf numFmtId="164" fontId="27" fillId="0" borderId="8" xfId="0" applyNumberFormat="1" applyFont="1" applyBorder="1" applyAlignment="1">
      <alignment horizontal="center" vertical="center"/>
    </xf>
    <xf numFmtId="10" fontId="22" fillId="0" borderId="9" xfId="1" applyNumberFormat="1" applyFont="1" applyBorder="1" applyAlignment="1">
      <alignment horizontal="center" vertical="center"/>
    </xf>
    <xf numFmtId="9" fontId="22" fillId="2" borderId="14" xfId="1" applyFont="1" applyFill="1" applyBorder="1" applyAlignment="1">
      <alignment horizontal="center" vertical="center"/>
    </xf>
    <xf numFmtId="9" fontId="22" fillId="0" borderId="14" xfId="1" applyFont="1" applyBorder="1" applyAlignment="1">
      <alignment horizontal="center" vertical="center"/>
    </xf>
    <xf numFmtId="9" fontId="22" fillId="0" borderId="8" xfId="1" applyFont="1" applyBorder="1" applyAlignment="1">
      <alignment horizontal="center" vertical="center"/>
    </xf>
    <xf numFmtId="9" fontId="22" fillId="0" borderId="8" xfId="1" applyFont="1" applyFill="1" applyBorder="1" applyAlignment="1">
      <alignment horizontal="center" vertical="center"/>
    </xf>
    <xf numFmtId="9" fontId="22" fillId="0" borderId="20" xfId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/>
    </xf>
    <xf numFmtId="165" fontId="22" fillId="0" borderId="20" xfId="1" applyNumberFormat="1" applyFont="1" applyFill="1" applyBorder="1" applyAlignment="1">
      <alignment horizontal="center" vertical="center"/>
    </xf>
    <xf numFmtId="164" fontId="23" fillId="2" borderId="19" xfId="0" applyNumberFormat="1" applyFont="1" applyFill="1" applyBorder="1" applyAlignment="1">
      <alignment horizontal="center" vertical="center"/>
    </xf>
    <xf numFmtId="9" fontId="22" fillId="0" borderId="20" xfId="1" applyFont="1" applyBorder="1" applyAlignment="1">
      <alignment horizontal="center" vertical="center"/>
    </xf>
    <xf numFmtId="10" fontId="22" fillId="0" borderId="20" xfId="1" applyNumberFormat="1" applyFont="1" applyFill="1" applyBorder="1" applyAlignment="1">
      <alignment horizontal="center" vertical="center"/>
    </xf>
    <xf numFmtId="9" fontId="25" fillId="3" borderId="6" xfId="1" applyFont="1" applyFill="1" applyBorder="1" applyAlignment="1">
      <alignment horizontal="center"/>
    </xf>
    <xf numFmtId="10" fontId="26" fillId="0" borderId="9" xfId="1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/>
    </xf>
    <xf numFmtId="10" fontId="28" fillId="2" borderId="10" xfId="0" applyNumberFormat="1" applyFont="1" applyFill="1" applyBorder="1" applyAlignment="1">
      <alignment horizontal="center"/>
    </xf>
    <xf numFmtId="164" fontId="22" fillId="0" borderId="35" xfId="0" applyNumberFormat="1" applyFont="1" applyBorder="1" applyAlignment="1">
      <alignment horizontal="center" vertical="center"/>
    </xf>
    <xf numFmtId="164" fontId="25" fillId="3" borderId="19" xfId="0" applyNumberFormat="1" applyFont="1" applyFill="1" applyBorder="1" applyAlignment="1">
      <alignment horizontal="center" vertical="center"/>
    </xf>
    <xf numFmtId="164" fontId="25" fillId="3" borderId="7" xfId="0" applyNumberFormat="1" applyFont="1" applyFill="1" applyBorder="1" applyAlignment="1">
      <alignment horizontal="center" vertical="center"/>
    </xf>
    <xf numFmtId="9" fontId="26" fillId="0" borderId="12" xfId="1" applyFont="1" applyBorder="1" applyAlignment="1">
      <alignment horizontal="center" vertical="center"/>
    </xf>
    <xf numFmtId="10" fontId="24" fillId="3" borderId="19" xfId="1" applyNumberFormat="1" applyFont="1" applyFill="1" applyBorder="1" applyAlignment="1">
      <alignment horizontal="center" vertical="center"/>
    </xf>
    <xf numFmtId="10" fontId="22" fillId="0" borderId="9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64" fontId="27" fillId="2" borderId="0" xfId="0" applyNumberFormat="1" applyFont="1" applyFill="1" applyAlignment="1">
      <alignment horizontal="center" vertical="center"/>
    </xf>
    <xf numFmtId="9" fontId="26" fillId="2" borderId="0" xfId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22" fillId="0" borderId="0" xfId="1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49" fontId="29" fillId="0" borderId="5" xfId="0" applyNumberFormat="1" applyFont="1" applyBorder="1" applyAlignment="1">
      <alignment horizontal="center" vertical="justify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7" fillId="0" borderId="14" xfId="0" applyNumberFormat="1" applyFont="1" applyBorder="1" applyAlignment="1">
      <alignment horizontal="left" vertical="center"/>
    </xf>
    <xf numFmtId="49" fontId="29" fillId="0" borderId="21" xfId="0" applyNumberFormat="1" applyFont="1" applyBorder="1" applyAlignment="1">
      <alignment horizontal="center" vertical="justify"/>
    </xf>
    <xf numFmtId="49" fontId="29" fillId="0" borderId="32" xfId="0" applyNumberFormat="1" applyFont="1" applyBorder="1" applyAlignment="1">
      <alignment horizontal="center" vertical="justify"/>
    </xf>
    <xf numFmtId="49" fontId="29" fillId="0" borderId="31" xfId="0" applyNumberFormat="1" applyFont="1" applyBorder="1" applyAlignment="1">
      <alignment horizontal="center" vertical="justify"/>
    </xf>
    <xf numFmtId="0" fontId="13" fillId="0" borderId="34" xfId="0" applyFont="1" applyBorder="1" applyAlignment="1">
      <alignment horizontal="center" vertical="center" wrapText="1"/>
    </xf>
    <xf numFmtId="9" fontId="22" fillId="2" borderId="9" xfId="1" applyFont="1" applyFill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9" fillId="0" borderId="7" xfId="0" applyNumberFormat="1" applyFont="1" applyBorder="1" applyAlignment="1">
      <alignment horizontal="center" vertical="justify"/>
    </xf>
    <xf numFmtId="0" fontId="32" fillId="0" borderId="11" xfId="0" applyFont="1" applyBorder="1" applyAlignment="1">
      <alignment horizontal="left" vertical="center" wrapText="1"/>
    </xf>
    <xf numFmtId="49" fontId="29" fillId="0" borderId="35" xfId="0" applyNumberFormat="1" applyFont="1" applyBorder="1" applyAlignment="1">
      <alignment horizontal="center" vertical="justify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165" fontId="22" fillId="0" borderId="8" xfId="1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justify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4" fontId="8" fillId="0" borderId="14" xfId="0" applyNumberFormat="1" applyFont="1" applyBorder="1" applyAlignment="1">
      <alignment horizontal="left" vertical="center"/>
    </xf>
    <xf numFmtId="164" fontId="22" fillId="0" borderId="9" xfId="0" applyNumberFormat="1" applyFont="1" applyBorder="1" applyAlignment="1">
      <alignment horizontal="center" vertical="center"/>
    </xf>
    <xf numFmtId="165" fontId="22" fillId="0" borderId="13" xfId="1" applyNumberFormat="1" applyFont="1" applyFill="1" applyBorder="1" applyAlignment="1">
      <alignment horizontal="center" vertical="center"/>
    </xf>
    <xf numFmtId="9" fontId="26" fillId="5" borderId="0" xfId="1" applyFont="1" applyFill="1" applyBorder="1" applyAlignment="1">
      <alignment horizontal="center" vertical="center"/>
    </xf>
    <xf numFmtId="164" fontId="27" fillId="5" borderId="0" xfId="0" applyNumberFormat="1" applyFont="1" applyFill="1" applyAlignment="1">
      <alignment horizontal="center" vertical="center"/>
    </xf>
    <xf numFmtId="164" fontId="24" fillId="5" borderId="0" xfId="0" applyNumberFormat="1" applyFont="1" applyFill="1" applyAlignment="1">
      <alignment horizontal="center" vertical="center"/>
    </xf>
    <xf numFmtId="9" fontId="25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49" fontId="29" fillId="0" borderId="19" xfId="0" applyNumberFormat="1" applyFont="1" applyBorder="1" applyAlignment="1">
      <alignment horizontal="center" vertical="justify"/>
    </xf>
    <xf numFmtId="49" fontId="29" fillId="0" borderId="37" xfId="0" applyNumberFormat="1" applyFont="1" applyBorder="1" applyAlignment="1">
      <alignment horizontal="center" vertical="justify"/>
    </xf>
    <xf numFmtId="164" fontId="22" fillId="0" borderId="39" xfId="0" applyNumberFormat="1" applyFont="1" applyBorder="1" applyAlignment="1">
      <alignment horizontal="center" vertical="center"/>
    </xf>
    <xf numFmtId="164" fontId="23" fillId="0" borderId="40" xfId="0" applyNumberFormat="1" applyFont="1" applyBorder="1" applyAlignment="1">
      <alignment horizontal="center" vertical="center"/>
    </xf>
    <xf numFmtId="9" fontId="22" fillId="0" borderId="41" xfId="1" applyFont="1" applyBorder="1" applyAlignment="1">
      <alignment horizontal="center" vertical="center"/>
    </xf>
    <xf numFmtId="164" fontId="27" fillId="0" borderId="40" xfId="0" applyNumberFormat="1" applyFont="1" applyBorder="1" applyAlignment="1">
      <alignment horizontal="center" vertical="center"/>
    </xf>
    <xf numFmtId="9" fontId="26" fillId="0" borderId="41" xfId="1" applyFont="1" applyFill="1" applyBorder="1" applyAlignment="1">
      <alignment horizontal="center" vertical="center"/>
    </xf>
    <xf numFmtId="164" fontId="27" fillId="0" borderId="42" xfId="0" applyNumberFormat="1" applyFont="1" applyBorder="1" applyAlignment="1">
      <alignment horizontal="center" vertical="center"/>
    </xf>
    <xf numFmtId="9" fontId="26" fillId="0" borderId="43" xfId="1" applyFont="1" applyFill="1" applyBorder="1" applyAlignment="1">
      <alignment horizontal="center" vertical="center"/>
    </xf>
    <xf numFmtId="164" fontId="24" fillId="3" borderId="40" xfId="0" applyNumberFormat="1" applyFont="1" applyFill="1" applyBorder="1" applyAlignment="1">
      <alignment horizontal="center" vertical="center"/>
    </xf>
    <xf numFmtId="9" fontId="25" fillId="3" borderId="43" xfId="1" applyFont="1" applyFill="1" applyBorder="1" applyAlignment="1">
      <alignment horizontal="center" vertical="center"/>
    </xf>
    <xf numFmtId="10" fontId="26" fillId="0" borderId="12" xfId="1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9" fontId="25" fillId="3" borderId="20" xfId="0" applyNumberFormat="1" applyFont="1" applyFill="1" applyBorder="1" applyAlignment="1">
      <alignment horizontal="center" vertical="center"/>
    </xf>
    <xf numFmtId="10" fontId="25" fillId="3" borderId="20" xfId="1" applyNumberFormat="1" applyFont="1" applyFill="1" applyBorder="1" applyAlignment="1">
      <alignment horizontal="center" vertical="center"/>
    </xf>
    <xf numFmtId="164" fontId="23" fillId="0" borderId="4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0" fontId="26" fillId="0" borderId="12" xfId="1" applyNumberFormat="1" applyFont="1" applyBorder="1" applyAlignment="1">
      <alignment horizontal="center" vertical="center"/>
    </xf>
    <xf numFmtId="9" fontId="22" fillId="0" borderId="15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164" fontId="36" fillId="3" borderId="19" xfId="0" applyNumberFormat="1" applyFont="1" applyFill="1" applyBorder="1" applyAlignment="1">
      <alignment horizontal="center" vertical="center"/>
    </xf>
    <xf numFmtId="9" fontId="37" fillId="3" borderId="12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0" fontId="22" fillId="0" borderId="1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10" fontId="22" fillId="0" borderId="11" xfId="1" applyNumberFormat="1" applyFont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38" xfId="0" applyFont="1" applyBorder="1" applyAlignment="1">
      <alignment vertical="center"/>
    </xf>
    <xf numFmtId="49" fontId="10" fillId="5" borderId="0" xfId="0" applyNumberFormat="1" applyFont="1" applyFill="1" applyAlignment="1">
      <alignment horizontal="center" vertical="center" wrapText="1"/>
    </xf>
    <xf numFmtId="49" fontId="10" fillId="5" borderId="45" xfId="0" applyNumberFormat="1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2" fontId="10" fillId="5" borderId="45" xfId="0" applyNumberFormat="1" applyFont="1" applyFill="1" applyBorder="1" applyAlignment="1">
      <alignment horizontal="center" vertical="center" wrapText="1"/>
    </xf>
    <xf numFmtId="2" fontId="23" fillId="5" borderId="45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9" fontId="22" fillId="0" borderId="13" xfId="0" applyNumberFormat="1" applyFont="1" applyBorder="1" applyAlignment="1">
      <alignment horizontal="center" vertical="center"/>
    </xf>
    <xf numFmtId="9" fontId="26" fillId="0" borderId="8" xfId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4" fontId="22" fillId="0" borderId="1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164" fontId="8" fillId="0" borderId="9" xfId="0" applyNumberFormat="1" applyFont="1" applyBorder="1" applyAlignment="1">
      <alignment horizontal="left" vertical="center"/>
    </xf>
    <xf numFmtId="10" fontId="22" fillId="0" borderId="24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9" fontId="26" fillId="0" borderId="9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164" fontId="27" fillId="0" borderId="5" xfId="0" applyNumberFormat="1" applyFont="1" applyBorder="1" applyAlignment="1">
      <alignment horizontal="center" vertical="center"/>
    </xf>
    <xf numFmtId="9" fontId="22" fillId="0" borderId="12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CC99FF"/>
      <color rgb="FF0099FF"/>
      <color rgb="FFE5CDF3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https://api.whatsapp.com/message/QCYECFPMOWLBM1?src=qr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hyperlink" Target="mailto:com@medifarmitalia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1" Type="http://schemas.openxmlformats.org/officeDocument/2006/relationships/hyperlink" Target="http://www.medifarmitalia.com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65521</xdr:rowOff>
    </xdr:from>
    <xdr:to>
      <xdr:col>1</xdr:col>
      <xdr:colOff>1374631</xdr:colOff>
      <xdr:row>5</xdr:row>
      <xdr:rowOff>455583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1"/>
          <a:ext cx="4895994" cy="2437937"/>
        </a:xfrm>
        <a:prstGeom prst="rect">
          <a:avLst/>
        </a:prstGeom>
      </xdr:spPr>
    </xdr:pic>
    <xdr:clientData/>
  </xdr:twoCellAnchor>
  <xdr:oneCellAnchor>
    <xdr:from>
      <xdr:col>5</xdr:col>
      <xdr:colOff>1205346</xdr:colOff>
      <xdr:row>0</xdr:row>
      <xdr:rowOff>287482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8817937" y="287482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(escluse le referenze *NO MIN ORDINE)</a:t>
          </a:r>
        </a:p>
        <a:p>
          <a:pPr algn="r"/>
          <a:endParaRPr lang="it-IT" sz="2400" b="1" i="1" baseline="0">
            <a:solidFill>
              <a:srgbClr val="7F3D85"/>
            </a:solidFill>
          </a:endParaRP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Il minimo d'ordine PDE garantisce libero accesso al Listino di Prodotti Nazionali!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4689088</xdr:colOff>
      <xdr:row>1</xdr:row>
      <xdr:rowOff>96114</xdr:rowOff>
    </xdr:from>
    <xdr:ext cx="7312411" cy="1261197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546713" y="500927"/>
          <a:ext cx="7312411" cy="12611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NOVEMBRE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3407353</xdr:colOff>
      <xdr:row>4</xdr:row>
      <xdr:rowOff>80365</xdr:rowOff>
    </xdr:from>
    <xdr:to>
      <xdr:col>4</xdr:col>
      <xdr:colOff>1294534</xdr:colOff>
      <xdr:row>5</xdr:row>
      <xdr:rowOff>523875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264978" y="1699615"/>
          <a:ext cx="10245869" cy="872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Novembre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311728</xdr:colOff>
      <xdr:row>94</xdr:row>
      <xdr:rowOff>123413</xdr:rowOff>
    </xdr:from>
    <xdr:to>
      <xdr:col>1</xdr:col>
      <xdr:colOff>6303820</xdr:colOff>
      <xdr:row>96</xdr:row>
      <xdr:rowOff>454800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12120095"/>
          <a:ext cx="9836728" cy="211516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237</xdr:row>
      <xdr:rowOff>0</xdr:rowOff>
    </xdr:from>
    <xdr:to>
      <xdr:col>25</xdr:col>
      <xdr:colOff>304800</xdr:colOff>
      <xdr:row>237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304800</xdr:colOff>
      <xdr:row>144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45028</xdr:colOff>
      <xdr:row>237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568344</xdr:colOff>
      <xdr:row>126</xdr:row>
      <xdr:rowOff>1242610</xdr:rowOff>
    </xdr:from>
    <xdr:to>
      <xdr:col>6</xdr:col>
      <xdr:colOff>1558636</xdr:colOff>
      <xdr:row>129</xdr:row>
      <xdr:rowOff>1212965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8162" y="149694065"/>
          <a:ext cx="3726565" cy="3918897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606136</xdr:colOff>
      <xdr:row>126</xdr:row>
      <xdr:rowOff>534216</xdr:rowOff>
    </xdr:from>
    <xdr:to>
      <xdr:col>1</xdr:col>
      <xdr:colOff>2753591</xdr:colOff>
      <xdr:row>128</xdr:row>
      <xdr:rowOff>1098942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6" y="148985671"/>
          <a:ext cx="5992091" cy="3197088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</xdr:col>
      <xdr:colOff>3621598</xdr:colOff>
      <xdr:row>130</xdr:row>
      <xdr:rowOff>278123</xdr:rowOff>
    </xdr:from>
    <xdr:to>
      <xdr:col>4</xdr:col>
      <xdr:colOff>480706</xdr:colOff>
      <xdr:row>131</xdr:row>
      <xdr:rowOff>598600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950">
          <a:off x="7483553" y="154236759"/>
          <a:ext cx="8929881" cy="1636658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3194206</xdr:colOff>
      <xdr:row>128</xdr:row>
      <xdr:rowOff>1062662</xdr:rowOff>
    </xdr:from>
    <xdr:to>
      <xdr:col>4</xdr:col>
      <xdr:colOff>514575</xdr:colOff>
      <xdr:row>129</xdr:row>
      <xdr:rowOff>1277003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874">
          <a:off x="7056161" y="152285026"/>
          <a:ext cx="9391142" cy="1530521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0</xdr:col>
      <xdr:colOff>257608</xdr:colOff>
      <xdr:row>129</xdr:row>
      <xdr:rowOff>408271</xdr:rowOff>
    </xdr:from>
    <xdr:to>
      <xdr:col>1</xdr:col>
      <xdr:colOff>2337955</xdr:colOff>
      <xdr:row>131</xdr:row>
      <xdr:rowOff>957265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608" y="152998771"/>
          <a:ext cx="5924983" cy="3181359"/>
        </a:xfrm>
        <a:prstGeom prst="flowChartAlternateProcess">
          <a:avLst/>
        </a:prstGeom>
      </xdr:spPr>
    </xdr:pic>
    <xdr:clientData/>
  </xdr:twoCellAnchor>
  <xdr:twoCellAnchor editAs="oneCell">
    <xdr:from>
      <xdr:col>9</xdr:col>
      <xdr:colOff>1316182</xdr:colOff>
      <xdr:row>129</xdr:row>
      <xdr:rowOff>822429</xdr:rowOff>
    </xdr:from>
    <xdr:to>
      <xdr:col>13</xdr:col>
      <xdr:colOff>1247114</xdr:colOff>
      <xdr:row>131</xdr:row>
      <xdr:rowOff>991323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816955" y="156287747"/>
          <a:ext cx="5247614" cy="2801258"/>
        </a:xfrm>
        <a:prstGeom prst="rect">
          <a:avLst/>
        </a:prstGeom>
      </xdr:spPr>
    </xdr:pic>
    <xdr:clientData/>
  </xdr:twoCellAnchor>
  <xdr:twoCellAnchor editAs="oneCell">
    <xdr:from>
      <xdr:col>1</xdr:col>
      <xdr:colOff>3844636</xdr:colOff>
      <xdr:row>126</xdr:row>
      <xdr:rowOff>139305</xdr:rowOff>
    </xdr:from>
    <xdr:to>
      <xdr:col>3</xdr:col>
      <xdr:colOff>1152560</xdr:colOff>
      <xdr:row>128</xdr:row>
      <xdr:rowOff>832564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06591" y="148590760"/>
          <a:ext cx="8079833" cy="3325621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251546</xdr:colOff>
      <xdr:row>126</xdr:row>
      <xdr:rowOff>659821</xdr:rowOff>
    </xdr:from>
    <xdr:to>
      <xdr:col>14</xdr:col>
      <xdr:colOff>1974256</xdr:colOff>
      <xdr:row>127</xdr:row>
      <xdr:rowOff>110836</xdr:rowOff>
    </xdr:to>
    <xdr:sp macro="" textlink="">
      <xdr:nvSpPr>
        <xdr:cNvPr id="107" name="CasellaDiTest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20531137" y="149111276"/>
          <a:ext cx="11386255" cy="83646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8</xdr:col>
      <xdr:colOff>88466</xdr:colOff>
      <xdr:row>127</xdr:row>
      <xdr:rowOff>1282536</xdr:rowOff>
    </xdr:from>
    <xdr:to>
      <xdr:col>14</xdr:col>
      <xdr:colOff>1497590</xdr:colOff>
      <xdr:row>128</xdr:row>
      <xdr:rowOff>766020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649602" y="151119445"/>
          <a:ext cx="9791124" cy="86893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7</xdr:col>
      <xdr:colOff>945140</xdr:colOff>
      <xdr:row>128</xdr:row>
      <xdr:rowOff>894484</xdr:rowOff>
    </xdr:from>
    <xdr:to>
      <xdr:col>14</xdr:col>
      <xdr:colOff>2121477</xdr:colOff>
      <xdr:row>129</xdr:row>
      <xdr:rowOff>540758</xdr:rowOff>
    </xdr:to>
    <xdr:sp macro="" textlink="">
      <xdr:nvSpPr>
        <xdr:cNvPr id="109" name="CasellaDiTesto 10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21224731" y="152116848"/>
          <a:ext cx="10839882" cy="101441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8</xdr:col>
      <xdr:colOff>859820</xdr:colOff>
      <xdr:row>127</xdr:row>
      <xdr:rowOff>314324</xdr:rowOff>
    </xdr:from>
    <xdr:to>
      <xdr:col>14</xdr:col>
      <xdr:colOff>1110528</xdr:colOff>
      <xdr:row>128</xdr:row>
      <xdr:rowOff>42427</xdr:rowOff>
    </xdr:to>
    <xdr:sp macro="" textlink="">
      <xdr:nvSpPr>
        <xdr:cNvPr id="110" name="CasellaDiTesto 10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2420956" y="150151233"/>
          <a:ext cx="8632708" cy="1113558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241"/>
  <sheetViews>
    <sheetView tabSelected="1" view="pageBreakPreview" topLeftCell="A128" zoomScale="55" zoomScaleNormal="55" zoomScaleSheetLayoutView="55" zoomScalePageLayoutView="80" workbookViewId="0">
      <selection activeCell="B98" sqref="B98"/>
    </sheetView>
  </sheetViews>
  <sheetFormatPr defaultColWidth="9.140625" defaultRowHeight="31.5" outlineLevelCol="1" x14ac:dyDescent="0.5"/>
  <cols>
    <col min="1" max="1" width="57.7109375" style="2" customWidth="1"/>
    <col min="2" max="2" width="101.140625" style="2" customWidth="1"/>
    <col min="3" max="3" width="60.42578125" style="2" customWidth="1"/>
    <col min="4" max="4" width="19.42578125" style="2" bestFit="1" customWidth="1"/>
    <col min="5" max="5" width="24.85546875" style="9" customWidth="1" outlineLevel="1"/>
    <col min="6" max="6" width="16" style="2" customWidth="1"/>
    <col min="7" max="7" width="26.85546875" style="17" customWidth="1"/>
    <col min="8" max="8" width="24.85546875" style="136" customWidth="1"/>
    <col min="9" max="9" width="21.140625" style="141" customWidth="1"/>
    <col min="10" max="10" width="20.28515625" style="142" customWidth="1"/>
    <col min="11" max="11" width="19.7109375" style="141" customWidth="1"/>
    <col min="12" max="12" width="19.140625" style="142" customWidth="1"/>
    <col min="13" max="13" width="20.42578125" style="141" customWidth="1"/>
    <col min="14" max="14" width="19.5703125" style="143" customWidth="1"/>
    <col min="15" max="15" width="31.85546875" style="141" customWidth="1"/>
    <col min="16" max="16" width="21" style="136" customWidth="1"/>
    <col min="17" max="17" width="21.28515625" style="141" bestFit="1" customWidth="1"/>
    <col min="18" max="18" width="22.42578125" style="136" customWidth="1"/>
    <col min="19" max="19" width="37.5703125" style="171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9.42578125" style="2" bestFit="1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1"/>
      <c r="E1" s="42"/>
      <c r="F1" s="43"/>
      <c r="G1" s="42"/>
      <c r="H1" s="43"/>
      <c r="I1" s="42"/>
      <c r="J1" s="44"/>
      <c r="K1" s="42"/>
      <c r="L1" s="41"/>
      <c r="M1" s="42"/>
      <c r="N1" s="41"/>
      <c r="O1" s="157"/>
      <c r="P1" s="2"/>
      <c r="Q1" s="2"/>
      <c r="R1" s="2"/>
      <c r="S1" s="2"/>
      <c r="T1" s="2"/>
    </row>
    <row r="2" spans="1:20" x14ac:dyDescent="0.5">
      <c r="A2" s="8"/>
      <c r="B2" s="1"/>
      <c r="C2" s="16"/>
      <c r="D2" s="41"/>
      <c r="E2" s="42"/>
      <c r="F2" s="43"/>
      <c r="G2" s="42"/>
      <c r="H2" s="43"/>
      <c r="I2" s="42"/>
      <c r="J2" s="44"/>
      <c r="K2" s="42"/>
      <c r="L2" s="41"/>
      <c r="M2" s="42"/>
      <c r="N2" s="41"/>
      <c r="O2" s="157"/>
      <c r="P2" s="2"/>
      <c r="Q2" s="2"/>
      <c r="R2" s="2"/>
      <c r="S2" s="2"/>
      <c r="T2" s="2"/>
    </row>
    <row r="3" spans="1:20" x14ac:dyDescent="0.5">
      <c r="A3" s="8"/>
      <c r="B3" s="1"/>
      <c r="C3" s="16"/>
      <c r="D3" s="41"/>
      <c r="E3" s="42"/>
      <c r="F3" s="43"/>
      <c r="G3" s="42"/>
      <c r="H3" s="43"/>
      <c r="I3" s="42"/>
      <c r="J3" s="44"/>
      <c r="K3" s="42"/>
      <c r="L3" s="41"/>
      <c r="M3" s="42"/>
      <c r="N3" s="41"/>
      <c r="O3" s="157"/>
      <c r="P3" s="2"/>
      <c r="Q3" s="2"/>
      <c r="R3" s="2"/>
      <c r="S3" s="2"/>
      <c r="T3" s="2"/>
    </row>
    <row r="4" spans="1:20" x14ac:dyDescent="0.5">
      <c r="A4" s="8"/>
      <c r="B4" s="1"/>
      <c r="C4" s="16"/>
      <c r="D4" s="41"/>
      <c r="E4" s="42"/>
      <c r="F4" s="43"/>
      <c r="G4" s="42"/>
      <c r="H4" s="43"/>
      <c r="I4" s="42"/>
      <c r="J4" s="44"/>
      <c r="K4" s="42"/>
      <c r="L4" s="41"/>
      <c r="M4" s="42"/>
      <c r="N4" s="41"/>
      <c r="O4" s="157"/>
      <c r="P4" s="2"/>
      <c r="Q4" s="2"/>
      <c r="R4" s="2"/>
      <c r="S4" s="2"/>
      <c r="T4" s="2"/>
    </row>
    <row r="5" spans="1:20" ht="33" customHeight="1" x14ac:dyDescent="0.5">
      <c r="A5" s="8"/>
      <c r="B5" s="1"/>
      <c r="C5" s="16"/>
      <c r="D5" s="41"/>
      <c r="E5" s="42"/>
      <c r="F5" s="43"/>
      <c r="G5" s="42"/>
      <c r="H5" s="43"/>
      <c r="I5" s="42"/>
      <c r="J5" s="44"/>
      <c r="K5" s="42"/>
      <c r="L5" s="41"/>
      <c r="M5" s="42"/>
      <c r="N5" s="41"/>
      <c r="O5" s="157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1"/>
      <c r="E6" s="42"/>
      <c r="F6" s="43"/>
      <c r="G6" s="42"/>
      <c r="H6" s="43"/>
      <c r="I6" s="42"/>
      <c r="J6" s="44"/>
      <c r="K6" s="42"/>
      <c r="L6" s="41"/>
      <c r="M6" s="42"/>
      <c r="N6" s="41"/>
      <c r="O6" s="157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45"/>
      <c r="E7" s="255" t="s">
        <v>47</v>
      </c>
      <c r="F7" s="256"/>
      <c r="G7" s="259" t="s">
        <v>44</v>
      </c>
      <c r="H7" s="260"/>
      <c r="I7" s="258" t="s">
        <v>45</v>
      </c>
      <c r="J7" s="256"/>
      <c r="K7" s="255" t="s">
        <v>46</v>
      </c>
      <c r="L7" s="256"/>
      <c r="M7" s="255" t="s">
        <v>300</v>
      </c>
      <c r="N7" s="256"/>
      <c r="O7" s="25"/>
    </row>
    <row r="8" spans="1:20" s="149" customFormat="1" ht="63.2" customHeight="1" thickBot="1" x14ac:dyDescent="0.3">
      <c r="A8" s="145" t="s">
        <v>0</v>
      </c>
      <c r="B8" s="146" t="s">
        <v>1</v>
      </c>
      <c r="C8" s="147" t="s">
        <v>201</v>
      </c>
      <c r="D8" s="36" t="s">
        <v>2</v>
      </c>
      <c r="E8" s="27" t="s">
        <v>3</v>
      </c>
      <c r="F8" s="37" t="s">
        <v>4</v>
      </c>
      <c r="G8" s="27" t="s">
        <v>3</v>
      </c>
      <c r="H8" s="38" t="s">
        <v>4</v>
      </c>
      <c r="I8" s="39" t="s">
        <v>3</v>
      </c>
      <c r="J8" s="40" t="s">
        <v>4</v>
      </c>
      <c r="K8" s="27" t="s">
        <v>3</v>
      </c>
      <c r="L8" s="28" t="s">
        <v>4</v>
      </c>
      <c r="M8" s="27" t="s">
        <v>3</v>
      </c>
      <c r="N8" s="28" t="s">
        <v>4</v>
      </c>
      <c r="O8" s="148" t="s">
        <v>284</v>
      </c>
    </row>
    <row r="9" spans="1:20" s="3" customFormat="1" ht="104.25" customHeight="1" x14ac:dyDescent="0.25">
      <c r="A9" s="144" t="s">
        <v>66</v>
      </c>
      <c r="B9" s="10" t="s">
        <v>5</v>
      </c>
      <c r="C9" s="144" t="s">
        <v>134</v>
      </c>
      <c r="D9" s="46">
        <v>6.15</v>
      </c>
      <c r="E9" s="47">
        <f t="shared" ref="E9:E17" si="0">D9*(1-F9)</f>
        <v>3.8745000000000003</v>
      </c>
      <c r="F9" s="48">
        <v>0.37</v>
      </c>
      <c r="G9" s="47">
        <f>D9*(1-H9)</f>
        <v>3.8130000000000002</v>
      </c>
      <c r="H9" s="48">
        <v>0.38</v>
      </c>
      <c r="I9" s="112">
        <f>D9*(1-J9)</f>
        <v>3.7515000000000001</v>
      </c>
      <c r="J9" s="106">
        <v>0.39</v>
      </c>
      <c r="K9" s="51"/>
      <c r="L9" s="52"/>
      <c r="M9" s="51"/>
      <c r="N9" s="52"/>
      <c r="O9" s="207"/>
    </row>
    <row r="10" spans="1:20" s="3" customFormat="1" ht="104.25" customHeight="1" x14ac:dyDescent="0.25">
      <c r="A10" s="144" t="s">
        <v>314</v>
      </c>
      <c r="B10" s="245" t="s">
        <v>316</v>
      </c>
      <c r="C10" s="144" t="s">
        <v>315</v>
      </c>
      <c r="D10" s="97">
        <v>5.51</v>
      </c>
      <c r="E10" s="54">
        <f>D10*(1-F10)</f>
        <v>3.2509000000000001</v>
      </c>
      <c r="F10" s="55">
        <v>0.41</v>
      </c>
      <c r="G10" s="54">
        <f>D10*(1-H10)</f>
        <v>3.1407000000000003</v>
      </c>
      <c r="H10" s="55">
        <v>0.43</v>
      </c>
      <c r="I10" s="49"/>
      <c r="J10" s="56"/>
      <c r="K10" s="51"/>
      <c r="L10" s="52"/>
      <c r="M10" s="253" t="s">
        <v>264</v>
      </c>
      <c r="N10" s="254"/>
      <c r="O10" s="244"/>
    </row>
    <row r="11" spans="1:20" s="3" customFormat="1" ht="104.25" customHeight="1" x14ac:dyDescent="0.25">
      <c r="A11" s="144" t="s">
        <v>222</v>
      </c>
      <c r="B11" s="15" t="s">
        <v>223</v>
      </c>
      <c r="C11" s="144" t="s">
        <v>221</v>
      </c>
      <c r="D11" s="53">
        <v>16.8</v>
      </c>
      <c r="E11" s="54">
        <f t="shared" si="0"/>
        <v>9.9120000000000026</v>
      </c>
      <c r="F11" s="55">
        <v>0.41</v>
      </c>
      <c r="G11" s="54">
        <f>D11*(1-H11)</f>
        <v>9.5760000000000023</v>
      </c>
      <c r="H11" s="55">
        <v>0.43</v>
      </c>
      <c r="I11" s="49"/>
      <c r="J11" s="56"/>
      <c r="K11" s="51"/>
      <c r="L11" s="52"/>
      <c r="M11" s="51"/>
      <c r="N11" s="52"/>
      <c r="O11" s="158"/>
    </row>
    <row r="12" spans="1:20" s="3" customFormat="1" ht="104.25" customHeight="1" x14ac:dyDescent="0.25">
      <c r="A12" s="144" t="s">
        <v>67</v>
      </c>
      <c r="B12" s="11" t="s">
        <v>57</v>
      </c>
      <c r="C12" s="144" t="s">
        <v>135</v>
      </c>
      <c r="D12" s="67">
        <v>60.71</v>
      </c>
      <c r="E12" s="68">
        <f t="shared" si="0"/>
        <v>39.765050000000002</v>
      </c>
      <c r="F12" s="69">
        <v>0.34499999999999997</v>
      </c>
      <c r="G12" s="70"/>
      <c r="H12" s="71"/>
      <c r="I12" s="72"/>
      <c r="J12" s="71"/>
      <c r="K12" s="70"/>
      <c r="L12" s="73"/>
      <c r="M12" s="70"/>
      <c r="N12" s="73"/>
      <c r="O12" s="217"/>
      <c r="P12" s="4"/>
    </row>
    <row r="13" spans="1:20" s="3" customFormat="1" ht="104.25" customHeight="1" x14ac:dyDescent="0.25">
      <c r="A13" s="144" t="s">
        <v>68</v>
      </c>
      <c r="B13" s="11" t="s">
        <v>6</v>
      </c>
      <c r="C13" s="144" t="s">
        <v>136</v>
      </c>
      <c r="D13" s="53">
        <v>10.029999999999999</v>
      </c>
      <c r="E13" s="57">
        <f t="shared" si="0"/>
        <v>5.1604349999999997</v>
      </c>
      <c r="F13" s="63">
        <v>0.48549999999999999</v>
      </c>
      <c r="G13" s="57">
        <f>D13*(1-H13)</f>
        <v>4.8695649999999997</v>
      </c>
      <c r="H13" s="63">
        <v>0.51449999999999996</v>
      </c>
      <c r="I13" s="60">
        <f>D13*(1-J13)</f>
        <v>4.5796979999999996</v>
      </c>
      <c r="J13" s="66">
        <v>0.54339999999999999</v>
      </c>
      <c r="K13" s="61"/>
      <c r="L13" s="62"/>
      <c r="M13" s="61"/>
      <c r="N13" s="62"/>
      <c r="O13" s="159"/>
    </row>
    <row r="14" spans="1:20" s="4" customFormat="1" ht="104.25" customHeight="1" x14ac:dyDescent="0.25">
      <c r="A14" s="144" t="s">
        <v>69</v>
      </c>
      <c r="B14" s="12" t="s">
        <v>313</v>
      </c>
      <c r="C14" s="144" t="s">
        <v>137</v>
      </c>
      <c r="D14" s="53">
        <v>9.27</v>
      </c>
      <c r="E14" s="57">
        <f t="shared" si="0"/>
        <v>6.1645500000000002</v>
      </c>
      <c r="F14" s="66">
        <v>0.33500000000000002</v>
      </c>
      <c r="G14" s="61">
        <f t="shared" ref="G14" si="1">D14*(1-H14)</f>
        <v>6.118199999999999</v>
      </c>
      <c r="H14" s="62">
        <v>0.34</v>
      </c>
      <c r="I14" s="61">
        <f>D14*(1-J14)</f>
        <v>6.118199999999999</v>
      </c>
      <c r="J14" s="62">
        <v>0.34</v>
      </c>
      <c r="K14" s="61"/>
      <c r="L14" s="62"/>
      <c r="M14" s="70"/>
      <c r="N14" s="73"/>
      <c r="O14" s="223" t="s">
        <v>292</v>
      </c>
      <c r="P14" s="3"/>
    </row>
    <row r="15" spans="1:20" s="3" customFormat="1" ht="104.25" customHeight="1" x14ac:dyDescent="0.25">
      <c r="A15" s="144" t="s">
        <v>70</v>
      </c>
      <c r="B15" s="241" t="s">
        <v>308</v>
      </c>
      <c r="C15" s="144" t="s">
        <v>138</v>
      </c>
      <c r="D15" s="53">
        <v>9.27</v>
      </c>
      <c r="E15" s="57">
        <f t="shared" si="0"/>
        <v>5.7010499999999995</v>
      </c>
      <c r="F15" s="63">
        <v>0.38500000000000001</v>
      </c>
      <c r="G15" s="61"/>
      <c r="H15" s="62"/>
      <c r="I15" s="61"/>
      <c r="J15" s="62"/>
      <c r="K15" s="61"/>
      <c r="L15" s="62"/>
      <c r="M15" s="253" t="s">
        <v>264</v>
      </c>
      <c r="N15" s="254"/>
      <c r="O15" s="223"/>
    </row>
    <row r="16" spans="1:20" s="3" customFormat="1" ht="104.25" customHeight="1" x14ac:dyDescent="0.25">
      <c r="A16" s="144" t="s">
        <v>71</v>
      </c>
      <c r="B16" s="11" t="s">
        <v>7</v>
      </c>
      <c r="C16" s="144" t="s">
        <v>140</v>
      </c>
      <c r="D16" s="53">
        <v>19.82</v>
      </c>
      <c r="E16" s="57">
        <f t="shared" si="0"/>
        <v>9.5136000000000003</v>
      </c>
      <c r="F16" s="59">
        <v>0.52</v>
      </c>
      <c r="G16" s="61"/>
      <c r="H16" s="62"/>
      <c r="I16" s="64"/>
      <c r="J16" s="65"/>
      <c r="K16" s="61"/>
      <c r="L16" s="62"/>
      <c r="M16" s="61"/>
      <c r="N16" s="62"/>
      <c r="O16" s="223"/>
    </row>
    <row r="17" spans="1:15" s="3" customFormat="1" ht="104.25" customHeight="1" x14ac:dyDescent="0.25">
      <c r="A17" s="144" t="s">
        <v>72</v>
      </c>
      <c r="B17" s="11" t="s">
        <v>8</v>
      </c>
      <c r="C17" s="144" t="s">
        <v>139</v>
      </c>
      <c r="D17" s="53">
        <v>28.09</v>
      </c>
      <c r="E17" s="57">
        <f t="shared" si="0"/>
        <v>11.516900000000001</v>
      </c>
      <c r="F17" s="59">
        <v>0.59</v>
      </c>
      <c r="G17" s="61"/>
      <c r="H17" s="62"/>
      <c r="I17" s="64"/>
      <c r="J17" s="65"/>
      <c r="K17" s="61"/>
      <c r="L17" s="62"/>
      <c r="M17" s="61"/>
      <c r="N17" s="62"/>
      <c r="O17" s="159"/>
    </row>
    <row r="18" spans="1:15" s="3" customFormat="1" ht="100.5" customHeight="1" x14ac:dyDescent="0.25">
      <c r="A18" s="144" t="s">
        <v>73</v>
      </c>
      <c r="B18" s="12" t="s">
        <v>60</v>
      </c>
      <c r="C18" s="144" t="s">
        <v>141</v>
      </c>
      <c r="D18" s="53">
        <v>9.91</v>
      </c>
      <c r="E18" s="57">
        <f>D18*(1-F18)</f>
        <v>6.2433000000000005</v>
      </c>
      <c r="F18" s="59">
        <v>0.37</v>
      </c>
      <c r="G18" s="57">
        <f>D18*(1-H18)</f>
        <v>6.0450999999999997</v>
      </c>
      <c r="H18" s="75">
        <v>0.39</v>
      </c>
      <c r="I18" s="60">
        <f>D18*(1-J18)</f>
        <v>5.8469000000000007</v>
      </c>
      <c r="J18" s="59">
        <v>0.41</v>
      </c>
      <c r="K18" s="61"/>
      <c r="L18" s="62"/>
      <c r="M18" s="61"/>
      <c r="N18" s="62"/>
      <c r="O18" s="160"/>
    </row>
    <row r="19" spans="1:15" s="3" customFormat="1" ht="104.25" customHeight="1" x14ac:dyDescent="0.25">
      <c r="A19" s="144" t="s">
        <v>281</v>
      </c>
      <c r="B19" s="218" t="s">
        <v>282</v>
      </c>
      <c r="C19" s="144" t="s">
        <v>283</v>
      </c>
      <c r="D19" s="53">
        <v>53.25</v>
      </c>
      <c r="E19" s="211">
        <f>D19*(1-F19)</f>
        <v>31.95</v>
      </c>
      <c r="F19" s="59">
        <v>0.4</v>
      </c>
      <c r="G19" s="211">
        <f>D19*(1-H19)</f>
        <v>30.352500000000003</v>
      </c>
      <c r="H19" s="75">
        <v>0.43</v>
      </c>
      <c r="I19" s="72"/>
      <c r="J19" s="210"/>
      <c r="K19" s="61"/>
      <c r="L19" s="62"/>
      <c r="M19" s="61"/>
      <c r="N19" s="62"/>
      <c r="O19" s="159"/>
    </row>
    <row r="20" spans="1:15" s="3" customFormat="1" ht="104.25" customHeight="1" x14ac:dyDescent="0.25">
      <c r="A20" s="144" t="s">
        <v>74</v>
      </c>
      <c r="B20" s="11" t="s">
        <v>9</v>
      </c>
      <c r="C20" s="144" t="s">
        <v>142</v>
      </c>
      <c r="D20" s="53">
        <v>20.82</v>
      </c>
      <c r="E20" s="57">
        <f t="shared" ref="E20:E21" si="2">D20*(1-F20)</f>
        <v>10.799333999999998</v>
      </c>
      <c r="F20" s="63">
        <v>0.48130000000000001</v>
      </c>
      <c r="G20" s="70"/>
      <c r="H20" s="71"/>
      <c r="I20" s="72"/>
      <c r="J20" s="65">
        <f>H20</f>
        <v>0</v>
      </c>
      <c r="K20" s="61"/>
      <c r="L20" s="62"/>
      <c r="M20" s="61"/>
      <c r="N20" s="62"/>
      <c r="O20" s="159"/>
    </row>
    <row r="21" spans="1:15" s="3" customFormat="1" ht="99.75" customHeight="1" thickBot="1" x14ac:dyDescent="0.3">
      <c r="A21" s="144" t="s">
        <v>75</v>
      </c>
      <c r="B21" s="11" t="s">
        <v>62</v>
      </c>
      <c r="C21" s="144" t="s">
        <v>143</v>
      </c>
      <c r="D21" s="53">
        <v>15</v>
      </c>
      <c r="E21" s="57">
        <f t="shared" si="2"/>
        <v>9.75</v>
      </c>
      <c r="F21" s="75">
        <v>0.35</v>
      </c>
      <c r="G21" s="77">
        <f>D21*(1-H21)</f>
        <v>9.6</v>
      </c>
      <c r="H21" s="78">
        <v>0.36</v>
      </c>
      <c r="I21" s="79">
        <f>D21*(1-J21)</f>
        <v>9.375</v>
      </c>
      <c r="J21" s="80">
        <v>0.375</v>
      </c>
      <c r="K21" s="61"/>
      <c r="L21" s="62"/>
      <c r="M21" s="61"/>
      <c r="N21" s="62"/>
      <c r="O21" s="159"/>
    </row>
    <row r="22" spans="1:15" s="3" customFormat="1" ht="32.25" thickBot="1" x14ac:dyDescent="0.3">
      <c r="A22" s="22"/>
      <c r="B22" s="23"/>
      <c r="C22" s="24"/>
      <c r="D22" s="45"/>
      <c r="E22" s="255" t="s">
        <v>47</v>
      </c>
      <c r="F22" s="256"/>
      <c r="G22" s="259" t="s">
        <v>44</v>
      </c>
      <c r="H22" s="260"/>
      <c r="I22" s="258" t="s">
        <v>45</v>
      </c>
      <c r="J22" s="256"/>
      <c r="K22" s="255" t="s">
        <v>46</v>
      </c>
      <c r="L22" s="256"/>
      <c r="M22" s="255" t="s">
        <v>300</v>
      </c>
      <c r="N22" s="256"/>
      <c r="O22" s="25"/>
    </row>
    <row r="23" spans="1:15" s="3" customFormat="1" ht="53.25" thickBot="1" x14ac:dyDescent="0.3">
      <c r="A23" s="20" t="s">
        <v>0</v>
      </c>
      <c r="B23" s="19" t="s">
        <v>1</v>
      </c>
      <c r="C23" s="21" t="s">
        <v>201</v>
      </c>
      <c r="D23" s="36" t="s">
        <v>2</v>
      </c>
      <c r="E23" s="27" t="s">
        <v>3</v>
      </c>
      <c r="F23" s="37" t="s">
        <v>4</v>
      </c>
      <c r="G23" s="27" t="s">
        <v>3</v>
      </c>
      <c r="H23" s="38" t="s">
        <v>4</v>
      </c>
      <c r="I23" s="39" t="s">
        <v>3</v>
      </c>
      <c r="J23" s="40" t="s">
        <v>4</v>
      </c>
      <c r="K23" s="27" t="s">
        <v>3</v>
      </c>
      <c r="L23" s="28" t="s">
        <v>4</v>
      </c>
      <c r="M23" s="27" t="s">
        <v>3</v>
      </c>
      <c r="N23" s="28" t="s">
        <v>4</v>
      </c>
      <c r="O23" s="148" t="s">
        <v>284</v>
      </c>
    </row>
    <row r="24" spans="1:15" s="3" customFormat="1" ht="104.25" customHeight="1" x14ac:dyDescent="0.25">
      <c r="A24" s="144" t="s">
        <v>254</v>
      </c>
      <c r="B24" s="15" t="s">
        <v>255</v>
      </c>
      <c r="C24" s="144" t="s">
        <v>256</v>
      </c>
      <c r="D24" s="53">
        <v>63.2</v>
      </c>
      <c r="E24" s="88">
        <f t="shared" ref="E24" si="3">D24*(1-F24)</f>
        <v>39.184000000000005</v>
      </c>
      <c r="F24" s="117">
        <v>0.38</v>
      </c>
      <c r="G24" s="70"/>
      <c r="H24" s="71"/>
      <c r="I24" s="72"/>
      <c r="J24" s="65">
        <f>H24</f>
        <v>0</v>
      </c>
      <c r="K24" s="61"/>
      <c r="L24" s="62"/>
      <c r="M24" s="61"/>
      <c r="N24" s="62"/>
      <c r="O24" s="159"/>
    </row>
    <row r="25" spans="1:15" s="3" customFormat="1" ht="102.75" customHeight="1" x14ac:dyDescent="0.25">
      <c r="A25" s="144" t="s">
        <v>76</v>
      </c>
      <c r="B25" s="12" t="s">
        <v>235</v>
      </c>
      <c r="C25" s="144" t="s">
        <v>144</v>
      </c>
      <c r="D25" s="53">
        <v>10.93</v>
      </c>
      <c r="E25" s="81">
        <f>D25*(1-F25)</f>
        <v>7.2137999999999991</v>
      </c>
      <c r="F25" s="82">
        <v>0.34</v>
      </c>
      <c r="G25" s="83"/>
      <c r="H25" s="84"/>
      <c r="I25" s="72"/>
      <c r="J25" s="85"/>
      <c r="K25" s="61"/>
      <c r="L25" s="62"/>
      <c r="M25" s="61"/>
      <c r="N25" s="62"/>
      <c r="O25" s="159"/>
    </row>
    <row r="26" spans="1:15" s="3" customFormat="1" ht="104.25" customHeight="1" x14ac:dyDescent="0.25">
      <c r="A26" s="144" t="s">
        <v>77</v>
      </c>
      <c r="B26" s="33" t="s">
        <v>55</v>
      </c>
      <c r="C26" s="144" t="s">
        <v>145</v>
      </c>
      <c r="D26" s="53">
        <v>140.21</v>
      </c>
      <c r="E26" s="57">
        <f>D26*(1-F26)</f>
        <v>77.115500000000011</v>
      </c>
      <c r="F26" s="59">
        <v>0.45</v>
      </c>
      <c r="G26" s="77">
        <f>+D26*(1-H26)</f>
        <v>72.909200000000013</v>
      </c>
      <c r="H26" s="78">
        <v>0.48</v>
      </c>
      <c r="I26" s="64"/>
      <c r="J26" s="85"/>
      <c r="K26" s="61"/>
      <c r="L26" s="62"/>
      <c r="M26" s="61"/>
      <c r="N26" s="62"/>
      <c r="O26" s="6"/>
    </row>
    <row r="27" spans="1:15" s="3" customFormat="1" ht="104.25" customHeight="1" x14ac:dyDescent="0.25">
      <c r="A27" s="172" t="s">
        <v>78</v>
      </c>
      <c r="B27" s="12" t="s">
        <v>10</v>
      </c>
      <c r="C27" s="172" t="s">
        <v>146</v>
      </c>
      <c r="D27" s="53">
        <v>9.94</v>
      </c>
      <c r="E27" s="57">
        <f>D27*(1-F27)</f>
        <v>6.2622</v>
      </c>
      <c r="F27" s="75">
        <v>0.37</v>
      </c>
      <c r="G27" s="81">
        <f>D27*(1-H27)</f>
        <v>6.1130999999999993</v>
      </c>
      <c r="H27" s="187">
        <v>0.38500000000000001</v>
      </c>
      <c r="I27" s="95"/>
      <c r="J27" s="96"/>
      <c r="K27" s="64"/>
      <c r="L27" s="62"/>
      <c r="M27" s="64"/>
      <c r="N27" s="62"/>
      <c r="O27" s="159"/>
    </row>
    <row r="28" spans="1:15" s="3" customFormat="1" ht="104.25" customHeight="1" x14ac:dyDescent="0.25">
      <c r="A28" s="172" t="s">
        <v>79</v>
      </c>
      <c r="B28" s="11" t="s">
        <v>11</v>
      </c>
      <c r="C28" s="174" t="s">
        <v>147</v>
      </c>
      <c r="D28" s="53">
        <v>7.17</v>
      </c>
      <c r="E28" s="261" t="s">
        <v>324</v>
      </c>
      <c r="F28" s="262"/>
      <c r="G28" s="261" t="s">
        <v>325</v>
      </c>
      <c r="H28" s="262"/>
      <c r="I28" s="64"/>
      <c r="J28" s="85"/>
      <c r="K28" s="49"/>
      <c r="L28" s="52"/>
      <c r="M28" s="49"/>
      <c r="N28" s="52"/>
      <c r="O28" s="223"/>
    </row>
    <row r="29" spans="1:15" s="3" customFormat="1" ht="104.25" customHeight="1" x14ac:dyDescent="0.25">
      <c r="A29" s="144" t="s">
        <v>82</v>
      </c>
      <c r="B29" s="12" t="s">
        <v>286</v>
      </c>
      <c r="C29" s="144" t="s">
        <v>150</v>
      </c>
      <c r="D29" s="97">
        <v>9.91</v>
      </c>
      <c r="E29" s="54">
        <f>D29*(1-F29)</f>
        <v>3.8203049999999994</v>
      </c>
      <c r="F29" s="222">
        <v>0.61450000000000005</v>
      </c>
      <c r="G29" s="61"/>
      <c r="H29" s="65"/>
      <c r="I29" s="64"/>
      <c r="J29" s="85"/>
      <c r="K29" s="49"/>
      <c r="L29" s="52"/>
      <c r="M29" s="49"/>
      <c r="N29" s="52"/>
      <c r="O29" s="166"/>
    </row>
    <row r="30" spans="1:15" s="3" customFormat="1" ht="104.25" customHeight="1" x14ac:dyDescent="0.25">
      <c r="A30" s="144" t="s">
        <v>80</v>
      </c>
      <c r="B30" s="11" t="s">
        <v>12</v>
      </c>
      <c r="C30" s="144" t="s">
        <v>148</v>
      </c>
      <c r="D30" s="53">
        <v>6.56</v>
      </c>
      <c r="E30" s="57">
        <f>D30*(1-F30)</f>
        <v>4.2640000000000002</v>
      </c>
      <c r="F30" s="75">
        <v>0.35</v>
      </c>
      <c r="G30" s="77">
        <f>D30*(1-H30)</f>
        <v>4.1983999999999995</v>
      </c>
      <c r="H30" s="78">
        <v>0.36</v>
      </c>
      <c r="I30" s="64"/>
      <c r="J30" s="85">
        <f t="shared" ref="J30" si="4">H30</f>
        <v>0.36</v>
      </c>
      <c r="K30" s="61"/>
      <c r="L30" s="62"/>
      <c r="M30" s="61"/>
      <c r="N30" s="62"/>
      <c r="O30" s="161"/>
    </row>
    <row r="31" spans="1:15" s="3" customFormat="1" ht="104.25" customHeight="1" x14ac:dyDescent="0.25">
      <c r="A31" s="144" t="s">
        <v>81</v>
      </c>
      <c r="B31" s="11" t="s">
        <v>13</v>
      </c>
      <c r="C31" s="144" t="s">
        <v>149</v>
      </c>
      <c r="D31" s="53">
        <v>5.56</v>
      </c>
      <c r="E31" s="88">
        <f>D31*(1-F31)</f>
        <v>3.5583999999999998</v>
      </c>
      <c r="F31" s="75">
        <v>0.36</v>
      </c>
      <c r="G31" s="61"/>
      <c r="H31" s="65"/>
      <c r="I31" s="64"/>
      <c r="J31" s="85"/>
      <c r="K31" s="61">
        <f>I31</f>
        <v>0</v>
      </c>
      <c r="L31" s="62">
        <f>J31</f>
        <v>0</v>
      </c>
      <c r="M31" s="61">
        <f>K31</f>
        <v>0</v>
      </c>
      <c r="N31" s="62">
        <f>L31</f>
        <v>0</v>
      </c>
      <c r="O31" s="160"/>
    </row>
    <row r="32" spans="1:15" s="3" customFormat="1" ht="104.25" customHeight="1" x14ac:dyDescent="0.25">
      <c r="A32" s="144" t="s">
        <v>83</v>
      </c>
      <c r="B32" s="11" t="s">
        <v>63</v>
      </c>
      <c r="C32" s="144" t="s">
        <v>151</v>
      </c>
      <c r="D32" s="53">
        <v>18.809999999999999</v>
      </c>
      <c r="E32" s="57">
        <f t="shared" ref="E32" si="5">D32*(1-F32)</f>
        <v>10.909800000000001</v>
      </c>
      <c r="F32" s="59">
        <v>0.42</v>
      </c>
      <c r="G32" s="91">
        <f>D32*(1-H32)</f>
        <v>10.5336</v>
      </c>
      <c r="H32" s="87">
        <v>0.44</v>
      </c>
      <c r="I32" s="64"/>
      <c r="J32" s="85"/>
      <c r="K32" s="61"/>
      <c r="L32" s="62"/>
      <c r="M32" s="61"/>
      <c r="N32" s="62"/>
      <c r="O32" s="159"/>
    </row>
    <row r="33" spans="1:15" s="3" customFormat="1" ht="111.75" customHeight="1" x14ac:dyDescent="0.25">
      <c r="A33" s="144" t="s">
        <v>84</v>
      </c>
      <c r="B33" s="11" t="s">
        <v>56</v>
      </c>
      <c r="C33" s="144" t="s">
        <v>307</v>
      </c>
      <c r="D33" s="53">
        <v>18.809999999999999</v>
      </c>
      <c r="E33" s="57">
        <f>D33*(1-F33)</f>
        <v>8.2763999999999989</v>
      </c>
      <c r="F33" s="59">
        <v>0.56000000000000005</v>
      </c>
      <c r="G33" s="61"/>
      <c r="H33" s="65"/>
      <c r="I33" s="64"/>
      <c r="J33" s="85"/>
      <c r="K33" s="61"/>
      <c r="L33" s="62"/>
      <c r="M33" s="61"/>
      <c r="N33" s="62"/>
      <c r="O33" s="159"/>
    </row>
    <row r="34" spans="1:15" s="3" customFormat="1" ht="115.5" customHeight="1" x14ac:dyDescent="0.25">
      <c r="A34" s="144" t="s">
        <v>85</v>
      </c>
      <c r="B34" s="11" t="s">
        <v>14</v>
      </c>
      <c r="C34" s="144" t="s">
        <v>152</v>
      </c>
      <c r="D34" s="53">
        <v>11.43</v>
      </c>
      <c r="E34" s="57">
        <f t="shared" ref="E34:E36" si="6">D34*(1-F34)</f>
        <v>7.5437999999999992</v>
      </c>
      <c r="F34" s="59">
        <v>0.34</v>
      </c>
      <c r="G34" s="57">
        <f>D34*(1-H34)</f>
        <v>7.48665</v>
      </c>
      <c r="H34" s="222">
        <v>0.34499999999999997</v>
      </c>
      <c r="I34" s="60">
        <f>D34*(1-J34)</f>
        <v>7.1437499999999998</v>
      </c>
      <c r="J34" s="135">
        <v>0.375</v>
      </c>
      <c r="K34" s="61"/>
      <c r="L34" s="62"/>
      <c r="M34" s="61"/>
      <c r="N34" s="62"/>
      <c r="O34" s="175"/>
    </row>
    <row r="35" spans="1:15" s="3" customFormat="1" ht="102" customHeight="1" x14ac:dyDescent="0.25">
      <c r="A35" s="144" t="s">
        <v>305</v>
      </c>
      <c r="B35" s="15" t="s">
        <v>297</v>
      </c>
      <c r="C35" s="144" t="s">
        <v>152</v>
      </c>
      <c r="D35" s="53">
        <v>11.43</v>
      </c>
      <c r="E35" s="88">
        <f>D35*(1-F35)</f>
        <v>7.4295</v>
      </c>
      <c r="F35" s="59">
        <v>0.35</v>
      </c>
      <c r="G35" s="88">
        <f>D35*(1-H35)</f>
        <v>7.37235</v>
      </c>
      <c r="H35" s="226">
        <v>0.35499999999999998</v>
      </c>
      <c r="I35" s="113">
        <f>D35*(1-J35)</f>
        <v>7.3151999999999999</v>
      </c>
      <c r="J35" s="240">
        <v>0.36</v>
      </c>
      <c r="K35" s="61"/>
      <c r="L35" s="62"/>
      <c r="M35" s="61"/>
      <c r="N35" s="62"/>
      <c r="O35" s="224"/>
    </row>
    <row r="36" spans="1:15" s="3" customFormat="1" ht="102" customHeight="1" x14ac:dyDescent="0.25">
      <c r="A36" s="144" t="s">
        <v>86</v>
      </c>
      <c r="B36" s="11" t="s">
        <v>15</v>
      </c>
      <c r="C36" s="144" t="s">
        <v>153</v>
      </c>
      <c r="D36" s="53">
        <v>6.24</v>
      </c>
      <c r="E36" s="57">
        <f t="shared" si="6"/>
        <v>3.9624000000000001</v>
      </c>
      <c r="F36" s="58">
        <v>0.36499999999999999</v>
      </c>
      <c r="G36" s="51"/>
      <c r="H36" s="65"/>
      <c r="I36" s="64"/>
      <c r="J36" s="85"/>
      <c r="K36" s="61"/>
      <c r="L36" s="62"/>
      <c r="M36" s="61"/>
      <c r="N36" s="62"/>
      <c r="O36" s="159"/>
    </row>
    <row r="37" spans="1:15" s="3" customFormat="1" ht="102" customHeight="1" x14ac:dyDescent="0.25">
      <c r="A37" s="144" t="s">
        <v>202</v>
      </c>
      <c r="B37" s="11" t="s">
        <v>203</v>
      </c>
      <c r="C37" s="144" t="s">
        <v>204</v>
      </c>
      <c r="D37" s="53">
        <v>10.029999999999999</v>
      </c>
      <c r="E37" s="57">
        <f t="shared" ref="E37" si="7">D37*(1-F37)</f>
        <v>6.2185999999999995</v>
      </c>
      <c r="F37" s="59">
        <v>0.38</v>
      </c>
      <c r="G37" s="77">
        <f>D37*(1-H37)</f>
        <v>6.1182999999999996</v>
      </c>
      <c r="H37" s="78">
        <v>0.39</v>
      </c>
      <c r="I37" s="93">
        <f>D37*(1-J37)</f>
        <v>6.0179999999999998</v>
      </c>
      <c r="J37" s="94">
        <v>0.4</v>
      </c>
      <c r="K37" s="61"/>
      <c r="L37" s="62"/>
      <c r="M37" s="61"/>
      <c r="N37" s="62"/>
      <c r="O37" s="159"/>
    </row>
    <row r="38" spans="1:15" s="3" customFormat="1" ht="102" customHeight="1" x14ac:dyDescent="0.25">
      <c r="A38" s="144" t="s">
        <v>87</v>
      </c>
      <c r="B38" s="11" t="s">
        <v>16</v>
      </c>
      <c r="C38" s="144" t="s">
        <v>154</v>
      </c>
      <c r="D38" s="53">
        <v>15.41</v>
      </c>
      <c r="E38" s="57">
        <f t="shared" ref="E38:E40" si="8">D38*(1-F38)</f>
        <v>8.0132000000000012</v>
      </c>
      <c r="F38" s="75">
        <v>0.48</v>
      </c>
      <c r="G38" s="57">
        <f>D38*(1-H38)</f>
        <v>7.7050000000000001</v>
      </c>
      <c r="H38" s="75">
        <v>0.5</v>
      </c>
      <c r="I38" s="79">
        <f>D38*(1-J38)</f>
        <v>7.0885999999999996</v>
      </c>
      <c r="J38" s="90">
        <v>0.54</v>
      </c>
      <c r="K38" s="61"/>
      <c r="L38" s="62"/>
      <c r="M38" s="61"/>
      <c r="N38" s="62"/>
      <c r="O38" s="223"/>
    </row>
    <row r="39" spans="1:15" s="3" customFormat="1" ht="102" customHeight="1" x14ac:dyDescent="0.25">
      <c r="A39" s="144" t="s">
        <v>88</v>
      </c>
      <c r="B39" s="11" t="s">
        <v>17</v>
      </c>
      <c r="C39" s="144" t="s">
        <v>155</v>
      </c>
      <c r="D39" s="53">
        <v>16.64</v>
      </c>
      <c r="E39" s="57">
        <f>D39*(1-F39)</f>
        <v>10.150399999999999</v>
      </c>
      <c r="F39" s="75">
        <v>0.39</v>
      </c>
      <c r="G39" s="61">
        <f t="shared" ref="G39:N39" si="9">E39</f>
        <v>10.150399999999999</v>
      </c>
      <c r="H39" s="65">
        <f t="shared" si="9"/>
        <v>0.39</v>
      </c>
      <c r="I39" s="64">
        <f t="shared" si="9"/>
        <v>10.150399999999999</v>
      </c>
      <c r="J39" s="85">
        <f t="shared" si="9"/>
        <v>0.39</v>
      </c>
      <c r="K39" s="61">
        <f t="shared" si="9"/>
        <v>10.150399999999999</v>
      </c>
      <c r="L39" s="62">
        <f t="shared" si="9"/>
        <v>0.39</v>
      </c>
      <c r="M39" s="61">
        <f t="shared" si="9"/>
        <v>10.150399999999999</v>
      </c>
      <c r="N39" s="62">
        <f t="shared" si="9"/>
        <v>0.39</v>
      </c>
      <c r="O39" s="223"/>
    </row>
    <row r="40" spans="1:15" s="3" customFormat="1" ht="102" customHeight="1" x14ac:dyDescent="0.25">
      <c r="A40" s="144" t="s">
        <v>90</v>
      </c>
      <c r="B40" s="13" t="s">
        <v>51</v>
      </c>
      <c r="C40" s="144" t="s">
        <v>157</v>
      </c>
      <c r="D40" s="53">
        <v>23.48</v>
      </c>
      <c r="E40" s="57">
        <f t="shared" si="8"/>
        <v>8.1499079999999999</v>
      </c>
      <c r="F40" s="63">
        <v>0.65290000000000004</v>
      </c>
      <c r="G40" s="61"/>
      <c r="H40" s="65"/>
      <c r="I40" s="64"/>
      <c r="J40" s="65"/>
      <c r="K40" s="61"/>
      <c r="L40" s="89"/>
      <c r="M40" s="61"/>
      <c r="N40" s="89"/>
      <c r="O40" s="6"/>
    </row>
    <row r="41" spans="1:15" s="3" customFormat="1" ht="102" customHeight="1" thickBot="1" x14ac:dyDescent="0.3">
      <c r="A41" s="172" t="s">
        <v>301</v>
      </c>
      <c r="B41" s="15" t="s">
        <v>302</v>
      </c>
      <c r="C41" s="172" t="s">
        <v>303</v>
      </c>
      <c r="D41" s="53">
        <v>15.64</v>
      </c>
      <c r="E41" s="88">
        <f>D41*(1-F41)</f>
        <v>9.5404</v>
      </c>
      <c r="F41" s="82">
        <v>0.39</v>
      </c>
      <c r="G41" s="77">
        <f>D41*(1-H41)</f>
        <v>9.1494</v>
      </c>
      <c r="H41" s="206">
        <v>0.41499999999999998</v>
      </c>
      <c r="I41" s="64"/>
      <c r="J41" s="65"/>
      <c r="K41" s="219"/>
      <c r="L41" s="220"/>
      <c r="M41" s="61"/>
      <c r="N41" s="89"/>
      <c r="O41" s="6"/>
    </row>
    <row r="42" spans="1:15" s="3" customFormat="1" ht="32.25" thickBot="1" x14ac:dyDescent="0.3">
      <c r="A42" s="22"/>
      <c r="B42" s="23"/>
      <c r="C42" s="24"/>
      <c r="D42" s="45"/>
      <c r="E42" s="255" t="s">
        <v>47</v>
      </c>
      <c r="F42" s="256"/>
      <c r="G42" s="259" t="s">
        <v>44</v>
      </c>
      <c r="H42" s="260"/>
      <c r="I42" s="258" t="s">
        <v>45</v>
      </c>
      <c r="J42" s="256"/>
      <c r="K42" s="255" t="s">
        <v>46</v>
      </c>
      <c r="L42" s="256"/>
      <c r="M42" s="255" t="s">
        <v>300</v>
      </c>
      <c r="N42" s="256"/>
      <c r="O42" s="25"/>
    </row>
    <row r="43" spans="1:15" s="3" customFormat="1" ht="53.25" thickBot="1" x14ac:dyDescent="0.3">
      <c r="A43" s="20" t="s">
        <v>0</v>
      </c>
      <c r="B43" s="19" t="s">
        <v>1</v>
      </c>
      <c r="C43" s="21" t="s">
        <v>201</v>
      </c>
      <c r="D43" s="36" t="s">
        <v>2</v>
      </c>
      <c r="E43" s="27" t="s">
        <v>3</v>
      </c>
      <c r="F43" s="37" t="s">
        <v>4</v>
      </c>
      <c r="G43" s="27" t="s">
        <v>3</v>
      </c>
      <c r="H43" s="38" t="s">
        <v>4</v>
      </c>
      <c r="I43" s="39" t="s">
        <v>3</v>
      </c>
      <c r="J43" s="40" t="s">
        <v>4</v>
      </c>
      <c r="K43" s="27" t="s">
        <v>3</v>
      </c>
      <c r="L43" s="28" t="s">
        <v>4</v>
      </c>
      <c r="M43" s="27" t="s">
        <v>3</v>
      </c>
      <c r="N43" s="28" t="s">
        <v>4</v>
      </c>
      <c r="O43" s="148" t="s">
        <v>284</v>
      </c>
    </row>
    <row r="44" spans="1:15" s="3" customFormat="1" ht="102" customHeight="1" x14ac:dyDescent="0.25">
      <c r="A44" s="144" t="s">
        <v>89</v>
      </c>
      <c r="B44" s="250" t="s">
        <v>322</v>
      </c>
      <c r="C44" s="144" t="s">
        <v>156</v>
      </c>
      <c r="D44" s="101">
        <v>36.090000000000003</v>
      </c>
      <c r="E44" s="81">
        <v>20.932200000000005</v>
      </c>
      <c r="F44" s="239">
        <v>0.44</v>
      </c>
      <c r="G44" s="61"/>
      <c r="H44" s="65"/>
      <c r="I44" s="64"/>
      <c r="J44" s="65"/>
      <c r="K44" s="219"/>
      <c r="L44" s="220"/>
      <c r="M44" s="61"/>
      <c r="N44" s="89"/>
      <c r="O44" s="158"/>
    </row>
    <row r="45" spans="1:15" s="3" customFormat="1" ht="102" customHeight="1" x14ac:dyDescent="0.25">
      <c r="A45" s="172" t="s">
        <v>225</v>
      </c>
      <c r="B45" s="13" t="s">
        <v>224</v>
      </c>
      <c r="C45" s="172" t="s">
        <v>226</v>
      </c>
      <c r="D45" s="53">
        <v>8.3800000000000008</v>
      </c>
      <c r="E45" s="81">
        <f>D45*(1-F45)</f>
        <v>5.0280000000000005</v>
      </c>
      <c r="F45" s="82">
        <v>0.4</v>
      </c>
      <c r="G45" s="81">
        <f t="shared" ref="G45" si="10">D45*(1-H45)</f>
        <v>4.8604000000000012</v>
      </c>
      <c r="H45" s="94">
        <v>0.42</v>
      </c>
      <c r="I45" s="81">
        <f>D45*(1-J45)</f>
        <v>4.7766000000000011</v>
      </c>
      <c r="J45" s="94">
        <v>0.43</v>
      </c>
      <c r="K45" s="61"/>
      <c r="L45" s="89"/>
      <c r="M45" s="61"/>
      <c r="N45" s="89"/>
      <c r="O45" s="6"/>
    </row>
    <row r="46" spans="1:15" s="3" customFormat="1" ht="102" customHeight="1" x14ac:dyDescent="0.25">
      <c r="A46" s="172" t="s">
        <v>206</v>
      </c>
      <c r="B46" s="238" t="s">
        <v>54</v>
      </c>
      <c r="C46" s="172" t="s">
        <v>207</v>
      </c>
      <c r="D46" s="130">
        <v>6.35</v>
      </c>
      <c r="E46" s="57">
        <f>D46*(1-F46)</f>
        <v>3.96875</v>
      </c>
      <c r="F46" s="63">
        <v>0.375</v>
      </c>
      <c r="G46" s="57">
        <f>D46*(1-H46)</f>
        <v>3.8099999999999996</v>
      </c>
      <c r="H46" s="78">
        <v>0.4</v>
      </c>
      <c r="I46" s="57">
        <f>D46*(1-J46)</f>
        <v>3.6195000000000004</v>
      </c>
      <c r="J46" s="78">
        <v>0.43</v>
      </c>
      <c r="K46" s="219"/>
      <c r="L46" s="220"/>
      <c r="M46" s="61"/>
      <c r="N46" s="89"/>
      <c r="O46" s="158"/>
    </row>
    <row r="47" spans="1:15" s="3" customFormat="1" ht="102" customHeight="1" x14ac:dyDescent="0.25">
      <c r="A47" s="144" t="s">
        <v>211</v>
      </c>
      <c r="B47" s="225" t="s">
        <v>18</v>
      </c>
      <c r="C47" s="144" t="s">
        <v>212</v>
      </c>
      <c r="D47" s="101">
        <v>9</v>
      </c>
      <c r="E47" s="57">
        <f>D47*(1-F47)</f>
        <v>4.68</v>
      </c>
      <c r="F47" s="252">
        <v>0.48</v>
      </c>
      <c r="G47" s="251">
        <f>D47*(1-H47)</f>
        <v>4.32</v>
      </c>
      <c r="H47" s="99">
        <v>0.52</v>
      </c>
      <c r="I47" s="49"/>
      <c r="J47" s="50"/>
      <c r="K47" s="219"/>
      <c r="L47" s="220"/>
      <c r="M47" s="61"/>
      <c r="N47" s="89"/>
      <c r="O47" s="158"/>
    </row>
    <row r="48" spans="1:15" s="3" customFormat="1" ht="102" customHeight="1" x14ac:dyDescent="0.25">
      <c r="A48" s="144" t="s">
        <v>91</v>
      </c>
      <c r="B48" s="230" t="s">
        <v>48</v>
      </c>
      <c r="C48" s="144" t="s">
        <v>158</v>
      </c>
      <c r="D48" s="102">
        <v>16.61</v>
      </c>
      <c r="E48" s="54">
        <f>D48*(1-F48)</f>
        <v>9.4593950000000007</v>
      </c>
      <c r="F48" s="227">
        <v>0.43049999999999999</v>
      </c>
      <c r="G48" s="54">
        <f>D48*(1-H48)</f>
        <v>8.9893319999999992</v>
      </c>
      <c r="H48" s="227">
        <v>0.45879999999999999</v>
      </c>
      <c r="I48" s="110">
        <f>D48*(1-J48)</f>
        <v>8.5192689999999995</v>
      </c>
      <c r="J48" s="228">
        <v>0.48709999999999998</v>
      </c>
      <c r="K48" s="64"/>
      <c r="L48" s="209"/>
      <c r="M48" s="61"/>
      <c r="N48" s="103"/>
      <c r="O48" s="176"/>
    </row>
    <row r="49" spans="1:15" s="3" customFormat="1" ht="102" customHeight="1" x14ac:dyDescent="0.25">
      <c r="A49" s="144" t="s">
        <v>92</v>
      </c>
      <c r="B49" s="14" t="s">
        <v>293</v>
      </c>
      <c r="C49" s="144" t="s">
        <v>159</v>
      </c>
      <c r="D49" s="100">
        <v>10.73</v>
      </c>
      <c r="E49" s="77">
        <f>D49*(1-F49)</f>
        <v>5.5796000000000001</v>
      </c>
      <c r="F49" s="78">
        <v>0.48</v>
      </c>
      <c r="G49" s="79">
        <f>D49*(1-H49)</f>
        <v>5.0430999999999999</v>
      </c>
      <c r="H49" s="249">
        <v>0.53</v>
      </c>
      <c r="I49" s="64"/>
      <c r="J49" s="104"/>
      <c r="K49" s="64"/>
      <c r="L49" s="209"/>
      <c r="M49" s="61"/>
      <c r="N49" s="105"/>
      <c r="O49" s="176"/>
    </row>
    <row r="50" spans="1:15" s="3" customFormat="1" ht="102" customHeight="1" x14ac:dyDescent="0.25">
      <c r="A50" s="144" t="s">
        <v>93</v>
      </c>
      <c r="B50" s="14" t="s">
        <v>19</v>
      </c>
      <c r="C50" s="144" t="s">
        <v>160</v>
      </c>
      <c r="D50" s="53">
        <v>8.64</v>
      </c>
      <c r="E50" s="57">
        <f>D50*(1-F50)</f>
        <v>5.2704000000000004</v>
      </c>
      <c r="F50" s="99">
        <v>0.39</v>
      </c>
      <c r="G50" s="79">
        <f>D50*(1-H50)</f>
        <v>5.0112000000000005</v>
      </c>
      <c r="H50" s="59">
        <v>0.42</v>
      </c>
      <c r="I50" s="79">
        <f>D50*(1-J50)</f>
        <v>4.6656000000000004</v>
      </c>
      <c r="J50" s="90">
        <v>0.46</v>
      </c>
      <c r="K50" s="64"/>
      <c r="L50" s="62"/>
      <c r="M50" s="64"/>
      <c r="N50" s="62"/>
      <c r="O50" s="163"/>
    </row>
    <row r="51" spans="1:15" s="3" customFormat="1" ht="102" customHeight="1" x14ac:dyDescent="0.25">
      <c r="A51" s="144" t="s">
        <v>94</v>
      </c>
      <c r="B51" s="11" t="s">
        <v>52</v>
      </c>
      <c r="C51" s="144" t="s">
        <v>161</v>
      </c>
      <c r="D51" s="53">
        <v>61.77</v>
      </c>
      <c r="E51" s="57">
        <f>D51*(1-F51)</f>
        <v>38.606250000000003</v>
      </c>
      <c r="F51" s="74">
        <v>0.375</v>
      </c>
      <c r="G51" s="61"/>
      <c r="H51" s="65"/>
      <c r="I51" s="64"/>
      <c r="J51" s="85"/>
      <c r="K51" s="64"/>
      <c r="L51" s="62"/>
      <c r="M51" s="64"/>
      <c r="N51" s="62"/>
      <c r="O51" s="159"/>
    </row>
    <row r="52" spans="1:15" s="3" customFormat="1" ht="102" customHeight="1" x14ac:dyDescent="0.25">
      <c r="A52" s="144" t="s">
        <v>95</v>
      </c>
      <c r="B52" s="11" t="s">
        <v>64</v>
      </c>
      <c r="C52" s="144" t="s">
        <v>162</v>
      </c>
      <c r="D52" s="53">
        <v>17</v>
      </c>
      <c r="E52" s="57">
        <f t="shared" ref="E52" si="11">D52*(1-F52)</f>
        <v>10.199999999999999</v>
      </c>
      <c r="F52" s="59">
        <v>0.4</v>
      </c>
      <c r="G52" s="77">
        <f t="shared" ref="G52:G59" si="12">D52*(1-H52)</f>
        <v>9.8600000000000012</v>
      </c>
      <c r="H52" s="78">
        <v>0.42</v>
      </c>
      <c r="I52" s="64"/>
      <c r="J52" s="85"/>
      <c r="K52" s="64"/>
      <c r="L52" s="62"/>
      <c r="M52" s="64"/>
      <c r="N52" s="62"/>
      <c r="O52" s="223"/>
    </row>
    <row r="53" spans="1:15" s="3" customFormat="1" ht="104.25" customHeight="1" x14ac:dyDescent="0.25">
      <c r="A53" s="144" t="s">
        <v>96</v>
      </c>
      <c r="B53" s="11" t="s">
        <v>59</v>
      </c>
      <c r="C53" s="144" t="s">
        <v>163</v>
      </c>
      <c r="D53" s="53">
        <v>17</v>
      </c>
      <c r="E53" s="57">
        <f t="shared" ref="E53" si="13">D53*(1-F53)</f>
        <v>10.37</v>
      </c>
      <c r="F53" s="59">
        <v>0.39</v>
      </c>
      <c r="G53" s="57">
        <f t="shared" si="12"/>
        <v>9.9450000000000003</v>
      </c>
      <c r="H53" s="206">
        <v>0.41499999999999998</v>
      </c>
      <c r="I53" s="64">
        <f t="shared" ref="I53:J53" si="14">G53</f>
        <v>9.9450000000000003</v>
      </c>
      <c r="J53" s="65">
        <f t="shared" si="14"/>
        <v>0.41499999999999998</v>
      </c>
      <c r="K53" s="64"/>
      <c r="L53" s="62"/>
      <c r="M53" s="61"/>
      <c r="N53" s="65"/>
      <c r="O53" s="176"/>
    </row>
    <row r="54" spans="1:15" s="3" customFormat="1" ht="104.25" customHeight="1" x14ac:dyDescent="0.25">
      <c r="A54" s="144" t="s">
        <v>309</v>
      </c>
      <c r="B54" s="11" t="s">
        <v>310</v>
      </c>
      <c r="C54" s="151" t="s">
        <v>311</v>
      </c>
      <c r="D54" s="108">
        <v>20.81</v>
      </c>
      <c r="E54" s="60">
        <f>+D54*(1-F54)</f>
        <v>12.485999999999999</v>
      </c>
      <c r="F54" s="78">
        <v>0.4</v>
      </c>
      <c r="G54" s="77">
        <f>D54*(1-H54)</f>
        <v>12.069800000000001</v>
      </c>
      <c r="H54" s="78">
        <v>0.42</v>
      </c>
      <c r="I54" s="95"/>
      <c r="J54" s="96"/>
      <c r="K54" s="64"/>
      <c r="L54" s="62"/>
      <c r="M54" s="61"/>
      <c r="N54" s="65"/>
      <c r="O54" s="165"/>
    </row>
    <row r="55" spans="1:15" s="3" customFormat="1" ht="104.25" customHeight="1" x14ac:dyDescent="0.25">
      <c r="A55" s="144" t="s">
        <v>216</v>
      </c>
      <c r="B55" s="241" t="s">
        <v>306</v>
      </c>
      <c r="C55" s="144" t="s">
        <v>217</v>
      </c>
      <c r="D55" s="53">
        <v>16.36</v>
      </c>
      <c r="E55" s="60">
        <f>D55*(1-F55)</f>
        <v>5.999212</v>
      </c>
      <c r="F55" s="126">
        <v>0.63329999999999997</v>
      </c>
      <c r="G55" s="61"/>
      <c r="H55" s="65"/>
      <c r="I55" s="95"/>
      <c r="J55" s="96"/>
      <c r="K55" s="64"/>
      <c r="L55" s="62"/>
      <c r="M55" s="253" t="s">
        <v>264</v>
      </c>
      <c r="N55" s="254"/>
      <c r="O55" s="165"/>
    </row>
    <row r="56" spans="1:15" s="3" customFormat="1" ht="104.25" customHeight="1" x14ac:dyDescent="0.25">
      <c r="A56" s="144" t="s">
        <v>97</v>
      </c>
      <c r="B56" s="11" t="s">
        <v>20</v>
      </c>
      <c r="C56" s="151" t="s">
        <v>164</v>
      </c>
      <c r="D56" s="108">
        <v>28</v>
      </c>
      <c r="E56" s="57">
        <f>D56*(1-F56)</f>
        <v>14.84</v>
      </c>
      <c r="F56" s="59">
        <v>0.47</v>
      </c>
      <c r="G56" s="60">
        <f t="shared" si="12"/>
        <v>13.44</v>
      </c>
      <c r="H56" s="87">
        <v>0.52</v>
      </c>
      <c r="I56" s="61"/>
      <c r="J56" s="85"/>
      <c r="K56" s="64"/>
      <c r="L56" s="62"/>
      <c r="M56" s="64"/>
      <c r="N56" s="62"/>
      <c r="O56" s="165"/>
    </row>
    <row r="57" spans="1:15" s="3" customFormat="1" ht="104.25" customHeight="1" x14ac:dyDescent="0.25">
      <c r="A57" s="144" t="s">
        <v>98</v>
      </c>
      <c r="B57" s="33" t="s">
        <v>21</v>
      </c>
      <c r="C57" s="152" t="s">
        <v>165</v>
      </c>
      <c r="D57" s="108">
        <v>9.65</v>
      </c>
      <c r="E57" s="54">
        <f>D57*(1-F57)</f>
        <v>6.03125</v>
      </c>
      <c r="F57" s="109">
        <v>0.375</v>
      </c>
      <c r="G57" s="110">
        <f t="shared" si="12"/>
        <v>5.79</v>
      </c>
      <c r="H57" s="111">
        <v>0.4</v>
      </c>
      <c r="I57" s="110">
        <f>D57*(1-J57)</f>
        <v>5.5970000000000013</v>
      </c>
      <c r="J57" s="90">
        <v>0.42</v>
      </c>
      <c r="K57" s="64"/>
      <c r="L57" s="62"/>
      <c r="M57" s="64"/>
      <c r="N57" s="62"/>
      <c r="O57" s="166"/>
    </row>
    <row r="58" spans="1:15" s="3" customFormat="1" ht="104.25" customHeight="1" x14ac:dyDescent="0.25">
      <c r="A58" s="144" t="s">
        <v>99</v>
      </c>
      <c r="B58" s="11" t="s">
        <v>22</v>
      </c>
      <c r="C58" s="152" t="s">
        <v>166</v>
      </c>
      <c r="D58" s="108">
        <v>14.55</v>
      </c>
      <c r="E58" s="60">
        <f>D58*(1-F58)</f>
        <v>7.7115000000000009</v>
      </c>
      <c r="F58" s="116">
        <v>0.47</v>
      </c>
      <c r="G58" s="57">
        <f t="shared" si="12"/>
        <v>7.2750000000000004</v>
      </c>
      <c r="H58" s="92">
        <v>0.5</v>
      </c>
      <c r="I58" s="61"/>
      <c r="J58" s="85"/>
      <c r="K58" s="64"/>
      <c r="L58" s="62"/>
      <c r="M58" s="64"/>
      <c r="N58" s="62"/>
      <c r="O58" s="159"/>
    </row>
    <row r="59" spans="1:15" s="3" customFormat="1" ht="104.25" customHeight="1" x14ac:dyDescent="0.25">
      <c r="A59" s="144" t="s">
        <v>214</v>
      </c>
      <c r="B59" s="11" t="s">
        <v>213</v>
      </c>
      <c r="C59" s="152" t="s">
        <v>215</v>
      </c>
      <c r="D59" s="108">
        <v>8.9499999999999993</v>
      </c>
      <c r="E59" s="57">
        <f>D59*(1-F59)</f>
        <v>3.2497449999999994</v>
      </c>
      <c r="F59" s="63">
        <v>0.63690000000000002</v>
      </c>
      <c r="G59" s="60">
        <f t="shared" si="12"/>
        <v>3.1002800000000001</v>
      </c>
      <c r="H59" s="126">
        <v>0.65359999999999996</v>
      </c>
      <c r="I59" s="64"/>
      <c r="J59" s="85"/>
      <c r="K59" s="64"/>
      <c r="L59" s="62"/>
      <c r="M59" s="64"/>
      <c r="N59" s="62"/>
      <c r="O59" s="159"/>
    </row>
    <row r="60" spans="1:15" s="3" customFormat="1" ht="104.25" customHeight="1" x14ac:dyDescent="0.25">
      <c r="A60" s="144" t="s">
        <v>277</v>
      </c>
      <c r="B60" s="208" t="s">
        <v>276</v>
      </c>
      <c r="C60" s="152" t="s">
        <v>278</v>
      </c>
      <c r="D60" s="108">
        <v>6.52</v>
      </c>
      <c r="E60" s="60">
        <f t="shared" ref="E60" si="15">D60*(1-F60)</f>
        <v>4.2379999999999995</v>
      </c>
      <c r="F60" s="75">
        <v>0.35</v>
      </c>
      <c r="G60" s="60">
        <f t="shared" ref="G60" si="16">D60*(1-H60)</f>
        <v>4.1402000000000001</v>
      </c>
      <c r="H60" s="135">
        <v>0.36499999999999999</v>
      </c>
      <c r="I60" s="64"/>
      <c r="J60" s="85"/>
      <c r="K60" s="64"/>
      <c r="L60" s="62"/>
      <c r="M60" s="64"/>
      <c r="N60" s="62"/>
      <c r="O60" s="223" t="s">
        <v>326</v>
      </c>
    </row>
    <row r="61" spans="1:15" s="3" customFormat="1" ht="104.25" customHeight="1" thickBot="1" x14ac:dyDescent="0.3">
      <c r="A61" s="144" t="s">
        <v>100</v>
      </c>
      <c r="B61" s="11" t="s">
        <v>23</v>
      </c>
      <c r="C61" s="152" t="s">
        <v>167</v>
      </c>
      <c r="D61" s="108">
        <v>3.78</v>
      </c>
      <c r="E61" s="81">
        <f>D61*(1-F61)</f>
        <v>2.3813999999999997</v>
      </c>
      <c r="F61" s="82">
        <v>0.37</v>
      </c>
      <c r="G61" s="60">
        <f>D61*(1-H61)</f>
        <v>2.2679999999999998</v>
      </c>
      <c r="H61" s="92">
        <v>0.4</v>
      </c>
      <c r="I61" s="64"/>
      <c r="J61" s="85"/>
      <c r="K61" s="61"/>
      <c r="L61" s="62"/>
      <c r="M61" s="61"/>
      <c r="N61" s="62"/>
      <c r="O61" s="223"/>
    </row>
    <row r="62" spans="1:15" s="3" customFormat="1" ht="32.25" thickBot="1" x14ac:dyDescent="0.3">
      <c r="A62" s="22"/>
      <c r="B62" s="23"/>
      <c r="C62" s="24"/>
      <c r="D62" s="45"/>
      <c r="E62" s="255" t="s">
        <v>47</v>
      </c>
      <c r="F62" s="256"/>
      <c r="G62" s="259" t="s">
        <v>44</v>
      </c>
      <c r="H62" s="260"/>
      <c r="I62" s="258" t="s">
        <v>45</v>
      </c>
      <c r="J62" s="256"/>
      <c r="K62" s="255" t="s">
        <v>46</v>
      </c>
      <c r="L62" s="256"/>
      <c r="M62" s="255" t="s">
        <v>300</v>
      </c>
      <c r="N62" s="256"/>
      <c r="O62" s="25"/>
    </row>
    <row r="63" spans="1:15" s="3" customFormat="1" ht="53.25" thickBot="1" x14ac:dyDescent="0.3">
      <c r="A63" s="20" t="s">
        <v>0</v>
      </c>
      <c r="B63" s="19" t="s">
        <v>1</v>
      </c>
      <c r="C63" s="21" t="s">
        <v>201</v>
      </c>
      <c r="D63" s="36" t="s">
        <v>2</v>
      </c>
      <c r="E63" s="27" t="s">
        <v>3</v>
      </c>
      <c r="F63" s="37" t="s">
        <v>4</v>
      </c>
      <c r="G63" s="27" t="s">
        <v>3</v>
      </c>
      <c r="H63" s="38" t="s">
        <v>4</v>
      </c>
      <c r="I63" s="39" t="s">
        <v>3</v>
      </c>
      <c r="J63" s="40" t="s">
        <v>4</v>
      </c>
      <c r="K63" s="27" t="s">
        <v>3</v>
      </c>
      <c r="L63" s="28" t="s">
        <v>4</v>
      </c>
      <c r="M63" s="27" t="s">
        <v>3</v>
      </c>
      <c r="N63" s="28" t="s">
        <v>4</v>
      </c>
      <c r="O63" s="148" t="s">
        <v>284</v>
      </c>
    </row>
    <row r="64" spans="1:15" s="3" customFormat="1" ht="103.5" customHeight="1" x14ac:dyDescent="0.25">
      <c r="A64" s="144" t="s">
        <v>101</v>
      </c>
      <c r="B64" s="11" t="s">
        <v>24</v>
      </c>
      <c r="C64" s="152" t="s">
        <v>168</v>
      </c>
      <c r="D64" s="108">
        <v>27.21</v>
      </c>
      <c r="E64" s="60">
        <f t="shared" ref="E64" si="17">D64*(1-F64)</f>
        <v>17.958599999999997</v>
      </c>
      <c r="F64" s="115">
        <v>0.34</v>
      </c>
      <c r="G64" s="61"/>
      <c r="H64" s="85"/>
      <c r="I64" s="61"/>
      <c r="J64" s="85"/>
      <c r="K64" s="64"/>
      <c r="L64" s="62"/>
      <c r="M64" s="64"/>
      <c r="N64" s="62"/>
      <c r="O64" s="159"/>
    </row>
    <row r="65" spans="1:15" s="3" customFormat="1" ht="105" customHeight="1" x14ac:dyDescent="0.25">
      <c r="A65" s="144" t="s">
        <v>249</v>
      </c>
      <c r="B65" s="243" t="s">
        <v>250</v>
      </c>
      <c r="C65" s="152" t="s">
        <v>271</v>
      </c>
      <c r="D65" s="108">
        <v>9.4499999999999993</v>
      </c>
      <c r="E65" s="88">
        <f>D65*(1-F65)</f>
        <v>4.7249999999999996</v>
      </c>
      <c r="F65" s="155">
        <v>0.5</v>
      </c>
      <c r="G65" s="60">
        <f>D65*(1-H65)</f>
        <v>4.5359999999999996</v>
      </c>
      <c r="H65" s="90">
        <v>0.52</v>
      </c>
      <c r="I65" s="88">
        <f>D65*(1-J65)</f>
        <v>4.3469999999999995</v>
      </c>
      <c r="J65" s="90">
        <v>0.54</v>
      </c>
      <c r="K65" s="64"/>
      <c r="L65" s="62"/>
      <c r="M65" s="64"/>
      <c r="N65" s="62"/>
      <c r="O65" s="167"/>
    </row>
    <row r="66" spans="1:15" s="3" customFormat="1" ht="107.25" customHeight="1" x14ac:dyDescent="0.25">
      <c r="A66" s="144" t="s">
        <v>102</v>
      </c>
      <c r="B66" s="229" t="s">
        <v>299</v>
      </c>
      <c r="C66" s="152" t="s">
        <v>169</v>
      </c>
      <c r="D66" s="86">
        <v>16.73</v>
      </c>
      <c r="E66" s="57">
        <f>D66*(1-F66)</f>
        <v>7.6957999999999993</v>
      </c>
      <c r="F66" s="87">
        <v>0.54</v>
      </c>
      <c r="G66" s="64"/>
      <c r="H66" s="85"/>
      <c r="I66" s="64"/>
      <c r="J66" s="85"/>
      <c r="K66" s="64"/>
      <c r="L66" s="62"/>
      <c r="M66" s="64"/>
      <c r="N66" s="62"/>
      <c r="O66" s="159"/>
    </row>
    <row r="67" spans="1:15" s="3" customFormat="1" ht="107.25" customHeight="1" thickBot="1" x14ac:dyDescent="0.3">
      <c r="A67" s="144" t="s">
        <v>259</v>
      </c>
      <c r="B67" s="241" t="s">
        <v>312</v>
      </c>
      <c r="C67" s="152" t="s">
        <v>260</v>
      </c>
      <c r="D67" s="86">
        <v>15.45</v>
      </c>
      <c r="E67" s="57">
        <f>D67*(1-F67)</f>
        <v>6.0703050000000003</v>
      </c>
      <c r="F67" s="114">
        <v>0.60709999999999997</v>
      </c>
      <c r="G67" s="64"/>
      <c r="H67" s="85"/>
      <c r="I67" s="64"/>
      <c r="J67" s="85"/>
      <c r="K67" s="64"/>
      <c r="L67" s="62"/>
      <c r="M67" s="253" t="s">
        <v>264</v>
      </c>
      <c r="N67" s="254"/>
      <c r="O67" s="159"/>
    </row>
    <row r="68" spans="1:15" s="3" customFormat="1" ht="108" customHeight="1" x14ac:dyDescent="0.25">
      <c r="A68" s="144" t="s">
        <v>103</v>
      </c>
      <c r="B68" s="11" t="s">
        <v>25</v>
      </c>
      <c r="C68" s="153" t="s">
        <v>170</v>
      </c>
      <c r="D68" s="86">
        <v>6.75</v>
      </c>
      <c r="E68" s="57">
        <f>D68*(1-F68)</f>
        <v>3.7125000000000004</v>
      </c>
      <c r="F68" s="92">
        <v>0.45</v>
      </c>
      <c r="G68" s="60">
        <f>D68*(1-H68)</f>
        <v>3.5775000000000001</v>
      </c>
      <c r="H68" s="92">
        <v>0.47</v>
      </c>
      <c r="I68" s="64"/>
      <c r="J68" s="85"/>
      <c r="K68" s="64"/>
      <c r="L68" s="62"/>
      <c r="M68" s="64"/>
      <c r="N68" s="62"/>
      <c r="O68" s="159"/>
    </row>
    <row r="69" spans="1:15" s="3" customFormat="1" ht="104.25" customHeight="1" x14ac:dyDescent="0.25">
      <c r="A69" s="144" t="s">
        <v>104</v>
      </c>
      <c r="B69" s="11" t="s">
        <v>26</v>
      </c>
      <c r="C69" s="152" t="s">
        <v>171</v>
      </c>
      <c r="D69" s="108">
        <v>23.64</v>
      </c>
      <c r="E69" s="60">
        <f>D69*(1-F69)</f>
        <v>11.465400000000001</v>
      </c>
      <c r="F69" s="135">
        <v>0.51500000000000001</v>
      </c>
      <c r="G69" s="60">
        <f>D69*(1-H69)</f>
        <v>10.992599999999999</v>
      </c>
      <c r="H69" s="135">
        <v>0.53500000000000003</v>
      </c>
      <c r="I69" s="77">
        <f>D69*(1-J69)</f>
        <v>10.519799999999998</v>
      </c>
      <c r="J69" s="126">
        <v>0.55500000000000005</v>
      </c>
      <c r="K69" s="64"/>
      <c r="L69" s="62"/>
      <c r="M69" s="64"/>
      <c r="N69" s="62"/>
      <c r="O69" s="159"/>
    </row>
    <row r="70" spans="1:15" s="3" customFormat="1" ht="107.25" customHeight="1" x14ac:dyDescent="0.25">
      <c r="A70" s="144" t="s">
        <v>105</v>
      </c>
      <c r="B70" s="11" t="s">
        <v>27</v>
      </c>
      <c r="C70" s="152" t="s">
        <v>172</v>
      </c>
      <c r="D70" s="108">
        <v>15.73</v>
      </c>
      <c r="E70" s="60">
        <f t="shared" ref="E70" si="18">D70*(1-F70)</f>
        <v>9.123400000000002</v>
      </c>
      <c r="F70" s="92">
        <v>0.42</v>
      </c>
      <c r="G70" s="60">
        <f t="shared" ref="G70" si="19">D70*(1-H70)</f>
        <v>8.8088000000000015</v>
      </c>
      <c r="H70" s="92">
        <v>0.44</v>
      </c>
      <c r="I70" s="77">
        <f>D70*(1-J70)</f>
        <v>8.3369</v>
      </c>
      <c r="J70" s="90">
        <v>0.47</v>
      </c>
      <c r="K70" s="64"/>
      <c r="L70" s="62"/>
      <c r="M70" s="64"/>
      <c r="N70" s="62"/>
      <c r="O70" s="159"/>
    </row>
    <row r="71" spans="1:15" s="3" customFormat="1" ht="107.25" customHeight="1" x14ac:dyDescent="0.25">
      <c r="A71" s="144" t="s">
        <v>242</v>
      </c>
      <c r="B71" s="11" t="s">
        <v>243</v>
      </c>
      <c r="C71" s="152" t="s">
        <v>244</v>
      </c>
      <c r="D71" s="108">
        <v>15.09</v>
      </c>
      <c r="E71" s="60">
        <f>D71*(1-F71)</f>
        <v>9.6576000000000004</v>
      </c>
      <c r="F71" s="92">
        <v>0.36</v>
      </c>
      <c r="G71" s="64"/>
      <c r="H71" s="62"/>
      <c r="I71" s="64"/>
      <c r="J71" s="62"/>
      <c r="K71" s="64"/>
      <c r="L71" s="62"/>
      <c r="M71" s="64"/>
      <c r="N71" s="62"/>
      <c r="O71" s="159"/>
    </row>
    <row r="72" spans="1:15" s="3" customFormat="1" ht="107.25" customHeight="1" x14ac:dyDescent="0.25">
      <c r="A72" s="144" t="s">
        <v>294</v>
      </c>
      <c r="B72" s="184" t="s">
        <v>295</v>
      </c>
      <c r="C72" s="152" t="s">
        <v>296</v>
      </c>
      <c r="D72" s="108">
        <v>9.9499999999999993</v>
      </c>
      <c r="E72" s="88">
        <v>4.9749999999999996</v>
      </c>
      <c r="F72" s="92">
        <v>0.56999999999999995</v>
      </c>
      <c r="G72" s="88">
        <v>4.7759999999999998</v>
      </c>
      <c r="H72" s="92">
        <v>0.6</v>
      </c>
      <c r="I72" s="64"/>
      <c r="J72" s="62"/>
      <c r="K72" s="64"/>
      <c r="L72" s="62"/>
      <c r="M72" s="64"/>
      <c r="N72" s="62"/>
      <c r="O72" s="159"/>
    </row>
    <row r="73" spans="1:15" s="3" customFormat="1" ht="107.25" customHeight="1" x14ac:dyDescent="0.25">
      <c r="A73" s="144" t="s">
        <v>106</v>
      </c>
      <c r="B73" s="11" t="s">
        <v>28</v>
      </c>
      <c r="C73" s="152" t="s">
        <v>173</v>
      </c>
      <c r="D73" s="108">
        <v>22.72</v>
      </c>
      <c r="E73" s="60">
        <f>D73*(1-F73)</f>
        <v>10.678399999999998</v>
      </c>
      <c r="F73" s="87">
        <v>0.53</v>
      </c>
      <c r="G73" s="60">
        <f t="shared" ref="G73" si="20">D73*(1-H73)</f>
        <v>10.223999999999998</v>
      </c>
      <c r="H73" s="87">
        <v>0.55000000000000004</v>
      </c>
      <c r="I73" s="61">
        <v>48</v>
      </c>
      <c r="J73" s="85"/>
      <c r="K73" s="64"/>
      <c r="L73" s="62"/>
      <c r="M73" s="64"/>
      <c r="N73" s="62"/>
      <c r="O73" s="159"/>
    </row>
    <row r="74" spans="1:15" s="3" customFormat="1" ht="107.25" customHeight="1" x14ac:dyDescent="0.25">
      <c r="A74" s="144" t="s">
        <v>107</v>
      </c>
      <c r="B74" s="11" t="s">
        <v>29</v>
      </c>
      <c r="C74" s="152" t="s">
        <v>174</v>
      </c>
      <c r="D74" s="108">
        <v>14.45</v>
      </c>
      <c r="E74" s="60">
        <f>D74*(1-F74)</f>
        <v>8.8144999999999989</v>
      </c>
      <c r="F74" s="92">
        <v>0.39</v>
      </c>
      <c r="G74" s="60">
        <f>D74*(1-H74)</f>
        <v>8.3810000000000002</v>
      </c>
      <c r="H74" s="92">
        <v>0.42</v>
      </c>
      <c r="I74" s="61"/>
      <c r="J74" s="85"/>
      <c r="K74" s="64"/>
      <c r="L74" s="62"/>
      <c r="M74" s="64"/>
      <c r="N74" s="62"/>
      <c r="O74" s="159"/>
    </row>
    <row r="75" spans="1:15" s="3" customFormat="1" ht="107.25" customHeight="1" x14ac:dyDescent="0.25">
      <c r="A75" s="144" t="s">
        <v>251</v>
      </c>
      <c r="B75" s="15" t="s">
        <v>252</v>
      </c>
      <c r="C75" s="152" t="s">
        <v>253</v>
      </c>
      <c r="D75" s="108">
        <v>13.43</v>
      </c>
      <c r="E75" s="88">
        <f t="shared" ref="E75" si="21">D75*(1-F75)</f>
        <v>7.5879499999999993</v>
      </c>
      <c r="F75" s="76">
        <v>0.435</v>
      </c>
      <c r="G75" s="88">
        <f>D75*(1-H75)</f>
        <v>7.3193499999999991</v>
      </c>
      <c r="H75" s="178">
        <v>0.45500000000000002</v>
      </c>
      <c r="I75" s="61"/>
      <c r="J75" s="85"/>
      <c r="K75" s="64"/>
      <c r="L75" s="62"/>
      <c r="M75" s="64"/>
      <c r="N75" s="62"/>
      <c r="O75" s="159"/>
    </row>
    <row r="76" spans="1:15" s="3" customFormat="1" ht="107.25" customHeight="1" x14ac:dyDescent="0.25">
      <c r="A76" s="144" t="s">
        <v>108</v>
      </c>
      <c r="B76" s="10" t="s">
        <v>30</v>
      </c>
      <c r="C76" s="152" t="s">
        <v>175</v>
      </c>
      <c r="D76" s="107">
        <v>16.68</v>
      </c>
      <c r="E76" s="110">
        <f>D76*(1-F76)</f>
        <v>11.008799999999999</v>
      </c>
      <c r="F76" s="214">
        <v>0.34</v>
      </c>
      <c r="G76" s="54">
        <f>D76*(1-H76)</f>
        <v>10.9254</v>
      </c>
      <c r="H76" s="215">
        <v>0.34499999999999997</v>
      </c>
      <c r="I76" s="49"/>
      <c r="J76" s="50"/>
      <c r="K76" s="49"/>
      <c r="L76" s="52"/>
      <c r="M76" s="49"/>
      <c r="N76" s="52"/>
      <c r="O76" s="223" t="s">
        <v>292</v>
      </c>
    </row>
    <row r="77" spans="1:15" s="3" customFormat="1" ht="107.25" customHeight="1" x14ac:dyDescent="0.25">
      <c r="A77" s="144" t="s">
        <v>291</v>
      </c>
      <c r="B77" s="184" t="s">
        <v>317</v>
      </c>
      <c r="C77" s="152" t="s">
        <v>168</v>
      </c>
      <c r="D77" s="107">
        <v>8.48</v>
      </c>
      <c r="E77" s="88">
        <f t="shared" ref="E77" si="22">D77*(1-F77)</f>
        <v>5.0880000000000001</v>
      </c>
      <c r="F77" s="92">
        <v>0.4</v>
      </c>
      <c r="G77" s="60">
        <f>D77*(1-H77)</f>
        <v>4.918400000000001</v>
      </c>
      <c r="H77" s="111">
        <v>0.42</v>
      </c>
      <c r="I77" s="49"/>
      <c r="J77" s="50"/>
      <c r="K77" s="64"/>
      <c r="L77" s="62"/>
      <c r="M77" s="49"/>
      <c r="N77" s="52"/>
      <c r="O77" s="159"/>
    </row>
    <row r="78" spans="1:15" s="3" customFormat="1" ht="107.25" customHeight="1" thickBot="1" x14ac:dyDescent="0.3">
      <c r="A78" s="144" t="s">
        <v>229</v>
      </c>
      <c r="B78" s="11" t="s">
        <v>230</v>
      </c>
      <c r="C78" s="152" t="s">
        <v>231</v>
      </c>
      <c r="D78" s="108">
        <v>18.39</v>
      </c>
      <c r="E78" s="88">
        <f>D78*(1-F78)</f>
        <v>11.034000000000001</v>
      </c>
      <c r="F78" s="111">
        <v>0.4</v>
      </c>
      <c r="G78" s="88">
        <f>D78*(1-H78)</f>
        <v>10.666200000000002</v>
      </c>
      <c r="H78" s="118">
        <v>0.42</v>
      </c>
      <c r="I78" s="61"/>
      <c r="J78" s="85"/>
      <c r="K78" s="64"/>
      <c r="L78" s="62"/>
      <c r="M78" s="64"/>
      <c r="N78" s="62"/>
      <c r="O78" s="159"/>
    </row>
    <row r="79" spans="1:15" s="3" customFormat="1" ht="32.25" thickBot="1" x14ac:dyDescent="0.3">
      <c r="A79" s="22"/>
      <c r="B79" s="23"/>
      <c r="C79" s="24"/>
      <c r="D79" s="45"/>
      <c r="E79" s="255" t="s">
        <v>47</v>
      </c>
      <c r="F79" s="256"/>
      <c r="G79" s="259" t="s">
        <v>44</v>
      </c>
      <c r="H79" s="260"/>
      <c r="I79" s="258" t="s">
        <v>45</v>
      </c>
      <c r="J79" s="256"/>
      <c r="K79" s="255" t="s">
        <v>46</v>
      </c>
      <c r="L79" s="256"/>
      <c r="M79" s="255" t="s">
        <v>300</v>
      </c>
      <c r="N79" s="256"/>
      <c r="O79" s="25"/>
    </row>
    <row r="80" spans="1:15" s="3" customFormat="1" ht="53.25" thickBot="1" x14ac:dyDescent="0.3">
      <c r="A80" s="20" t="s">
        <v>0</v>
      </c>
      <c r="B80" s="19" t="s">
        <v>1</v>
      </c>
      <c r="C80" s="21" t="s">
        <v>201</v>
      </c>
      <c r="D80" s="36" t="s">
        <v>2</v>
      </c>
      <c r="E80" s="27" t="s">
        <v>3</v>
      </c>
      <c r="F80" s="37" t="s">
        <v>4</v>
      </c>
      <c r="G80" s="27" t="s">
        <v>3</v>
      </c>
      <c r="H80" s="38" t="s">
        <v>4</v>
      </c>
      <c r="I80" s="39" t="s">
        <v>3</v>
      </c>
      <c r="J80" s="40" t="s">
        <v>4</v>
      </c>
      <c r="K80" s="27" t="s">
        <v>3</v>
      </c>
      <c r="L80" s="28" t="s">
        <v>4</v>
      </c>
      <c r="M80" s="27" t="s">
        <v>3</v>
      </c>
      <c r="N80" s="28" t="s">
        <v>4</v>
      </c>
      <c r="O80" s="148" t="s">
        <v>284</v>
      </c>
    </row>
    <row r="81" spans="1:16" s="3" customFormat="1" ht="107.25" customHeight="1" x14ac:dyDescent="0.25">
      <c r="A81" s="144" t="s">
        <v>109</v>
      </c>
      <c r="B81" s="11" t="s">
        <v>65</v>
      </c>
      <c r="C81" s="152" t="s">
        <v>176</v>
      </c>
      <c r="D81" s="108">
        <v>15</v>
      </c>
      <c r="E81" s="60">
        <f t="shared" ref="E81:E86" si="23">D81*(1-F81)</f>
        <v>7.95</v>
      </c>
      <c r="F81" s="116">
        <v>0.47</v>
      </c>
      <c r="G81" s="57">
        <f>D81*(1-H81)</f>
        <v>7.3905000000000003</v>
      </c>
      <c r="H81" s="114">
        <v>0.50729999999999997</v>
      </c>
      <c r="I81" s="57">
        <f>D81*(1-J81)</f>
        <v>6.9795000000000007</v>
      </c>
      <c r="J81" s="114">
        <v>0.53469999999999995</v>
      </c>
      <c r="K81" s="64"/>
      <c r="L81" s="62"/>
      <c r="M81" s="64"/>
      <c r="N81" s="62"/>
      <c r="O81" s="167"/>
    </row>
    <row r="82" spans="1:16" s="3" customFormat="1" ht="107.25" customHeight="1" x14ac:dyDescent="0.25">
      <c r="A82" s="144" t="s">
        <v>110</v>
      </c>
      <c r="B82" s="11" t="s">
        <v>31</v>
      </c>
      <c r="C82" s="152" t="s">
        <v>177</v>
      </c>
      <c r="D82" s="108">
        <v>28.13</v>
      </c>
      <c r="E82" s="60">
        <f t="shared" si="23"/>
        <v>10.689399999999999</v>
      </c>
      <c r="F82" s="116">
        <v>0.62</v>
      </c>
      <c r="G82" s="77">
        <f>D82*(1-H82)</f>
        <v>10.126799999999999</v>
      </c>
      <c r="H82" s="90">
        <v>0.64</v>
      </c>
      <c r="I82" s="77">
        <f>D82*(1-J82)</f>
        <v>9.001599999999998</v>
      </c>
      <c r="J82" s="90">
        <v>0.68</v>
      </c>
      <c r="K82" s="64">
        <f t="shared" ref="K82:N82" si="24">I82</f>
        <v>9.001599999999998</v>
      </c>
      <c r="L82" s="62">
        <f t="shared" si="24"/>
        <v>0.68</v>
      </c>
      <c r="M82" s="64">
        <f t="shared" si="24"/>
        <v>9.001599999999998</v>
      </c>
      <c r="N82" s="62">
        <f t="shared" si="24"/>
        <v>0.68</v>
      </c>
      <c r="O82" s="167"/>
    </row>
    <row r="83" spans="1:16" s="3" customFormat="1" ht="107.25" customHeight="1" x14ac:dyDescent="0.25">
      <c r="A83" s="144" t="s">
        <v>208</v>
      </c>
      <c r="B83" s="12" t="s">
        <v>209</v>
      </c>
      <c r="C83" s="152" t="s">
        <v>210</v>
      </c>
      <c r="D83" s="108">
        <v>16.89</v>
      </c>
      <c r="E83" s="60">
        <f t="shared" si="23"/>
        <v>8.419665000000002</v>
      </c>
      <c r="F83" s="124">
        <v>0.50149999999999995</v>
      </c>
      <c r="G83" s="77">
        <f>D83*(1-H83)</f>
        <v>7.9501230000000005</v>
      </c>
      <c r="H83" s="126">
        <v>0.52929999999999999</v>
      </c>
      <c r="I83" s="61"/>
      <c r="J83" s="85"/>
      <c r="K83" s="64"/>
      <c r="L83" s="62"/>
      <c r="M83" s="64"/>
      <c r="N83" s="62"/>
      <c r="O83" s="168"/>
    </row>
    <row r="84" spans="1:16" s="3" customFormat="1" ht="107.25" customHeight="1" x14ac:dyDescent="0.5">
      <c r="A84" s="172" t="s">
        <v>111</v>
      </c>
      <c r="B84" s="11" t="s">
        <v>32</v>
      </c>
      <c r="C84" s="151" t="s">
        <v>178</v>
      </c>
      <c r="D84" s="108">
        <v>5.95</v>
      </c>
      <c r="E84" s="57">
        <f t="shared" si="23"/>
        <v>3.2130000000000005</v>
      </c>
      <c r="F84" s="59">
        <v>0.46</v>
      </c>
      <c r="G84" s="57">
        <f t="shared" ref="G84" si="25">D84*(1-H84)</f>
        <v>3.0940000000000003</v>
      </c>
      <c r="H84" s="78">
        <v>0.48</v>
      </c>
      <c r="I84" s="57">
        <f>D84-(D84*J84)</f>
        <v>2.9155000000000002</v>
      </c>
      <c r="J84" s="59">
        <v>0.51</v>
      </c>
      <c r="K84" s="64"/>
      <c r="L84" s="120"/>
      <c r="M84" s="64"/>
      <c r="N84" s="62"/>
      <c r="O84" s="159"/>
    </row>
    <row r="85" spans="1:16" s="3" customFormat="1" ht="107.25" customHeight="1" x14ac:dyDescent="0.5">
      <c r="A85" s="144" t="s">
        <v>112</v>
      </c>
      <c r="B85" s="10" t="s">
        <v>41</v>
      </c>
      <c r="C85" s="152" t="s">
        <v>179</v>
      </c>
      <c r="D85" s="97">
        <v>12.65</v>
      </c>
      <c r="E85" s="110">
        <f t="shared" si="23"/>
        <v>7.0802050000000003</v>
      </c>
      <c r="F85" s="247">
        <v>0.44030000000000002</v>
      </c>
      <c r="G85" s="51"/>
      <c r="H85" s="50"/>
      <c r="I85" s="51"/>
      <c r="J85" s="50"/>
      <c r="K85" s="49"/>
      <c r="L85" s="125"/>
      <c r="M85" s="49"/>
      <c r="N85" s="125"/>
      <c r="O85" s="166"/>
    </row>
    <row r="86" spans="1:16" s="3" customFormat="1" ht="107.25" customHeight="1" x14ac:dyDescent="0.5">
      <c r="A86" s="144" t="s">
        <v>272</v>
      </c>
      <c r="B86" s="14" t="s">
        <v>58</v>
      </c>
      <c r="C86" s="152" t="s">
        <v>180</v>
      </c>
      <c r="D86" s="186">
        <v>5.73</v>
      </c>
      <c r="E86" s="122">
        <f t="shared" si="23"/>
        <v>3.6672000000000002</v>
      </c>
      <c r="F86" s="123">
        <v>0.36</v>
      </c>
      <c r="G86" s="77">
        <f>D86*(1-H86)</f>
        <v>3.5526000000000004</v>
      </c>
      <c r="H86" s="78">
        <v>0.38</v>
      </c>
      <c r="I86" s="77">
        <f>D86*(1-J86)</f>
        <v>3.4380000000000002</v>
      </c>
      <c r="J86" s="90">
        <v>0.4</v>
      </c>
      <c r="K86" s="64"/>
      <c r="L86" s="120"/>
      <c r="M86" s="64"/>
      <c r="N86" s="120"/>
      <c r="O86" s="167"/>
    </row>
    <row r="87" spans="1:16" s="3" customFormat="1" ht="107.25" customHeight="1" x14ac:dyDescent="0.5">
      <c r="A87" s="144" t="s">
        <v>113</v>
      </c>
      <c r="B87" s="246" t="s">
        <v>50</v>
      </c>
      <c r="C87" s="152" t="s">
        <v>181</v>
      </c>
      <c r="D87" s="242">
        <v>9.5</v>
      </c>
      <c r="E87" s="127">
        <f t="shared" ref="E87" si="26">D87*(1-F87)</f>
        <v>5.0350000000000001</v>
      </c>
      <c r="F87" s="87">
        <v>0.47</v>
      </c>
      <c r="G87" s="122">
        <f>D87*(1-H87)</f>
        <v>4.9400000000000004</v>
      </c>
      <c r="H87" s="78">
        <v>0.48</v>
      </c>
      <c r="I87" s="122">
        <f>D87*(1-J87)</f>
        <v>4.7975000000000003</v>
      </c>
      <c r="J87" s="126">
        <v>0.495</v>
      </c>
      <c r="K87" s="64"/>
      <c r="L87" s="120"/>
      <c r="M87" s="64"/>
      <c r="N87" s="120"/>
      <c r="O87" s="159"/>
    </row>
    <row r="88" spans="1:16" s="3" customFormat="1" ht="107.25" customHeight="1" x14ac:dyDescent="0.5">
      <c r="A88" s="144" t="s">
        <v>287</v>
      </c>
      <c r="B88" s="185" t="s">
        <v>288</v>
      </c>
      <c r="C88" s="152" t="s">
        <v>289</v>
      </c>
      <c r="D88" s="108">
        <v>4.8</v>
      </c>
      <c r="E88" s="127">
        <f t="shared" ref="E88" si="27">D88*(1-F88)</f>
        <v>3.1679999999999997</v>
      </c>
      <c r="F88" s="87">
        <v>0.34</v>
      </c>
      <c r="G88" s="122">
        <f t="shared" ref="G88" si="28">D88*(1-H88)</f>
        <v>3.12</v>
      </c>
      <c r="H88" s="78">
        <v>0.35</v>
      </c>
      <c r="I88" s="61"/>
      <c r="J88" s="85"/>
      <c r="K88" s="64"/>
      <c r="L88" s="120"/>
      <c r="M88" s="64"/>
      <c r="N88" s="62"/>
      <c r="O88" s="159"/>
    </row>
    <row r="89" spans="1:16" s="3" customFormat="1" ht="107.25" customHeight="1" x14ac:dyDescent="0.25">
      <c r="A89" s="144" t="s">
        <v>114</v>
      </c>
      <c r="B89" s="12" t="s">
        <v>40</v>
      </c>
      <c r="C89" s="152" t="s">
        <v>182</v>
      </c>
      <c r="D89" s="108">
        <v>18.64</v>
      </c>
      <c r="E89" s="60">
        <f>D89*(1-F89)</f>
        <v>9.7860000000000014</v>
      </c>
      <c r="F89" s="121">
        <v>0.47499999999999998</v>
      </c>
      <c r="G89" s="77">
        <f>D89*(1-H89)</f>
        <v>9.1335999999999995</v>
      </c>
      <c r="H89" s="90">
        <v>0.51</v>
      </c>
      <c r="I89" s="77">
        <f>D89*(1-J89)</f>
        <v>8.7607999999999997</v>
      </c>
      <c r="J89" s="90">
        <v>0.53</v>
      </c>
      <c r="K89" s="64"/>
      <c r="L89" s="62"/>
      <c r="M89" s="64"/>
      <c r="N89" s="62"/>
      <c r="O89" s="159"/>
    </row>
    <row r="90" spans="1:16" s="3" customFormat="1" ht="107.25" customHeight="1" x14ac:dyDescent="0.25">
      <c r="A90" s="144" t="s">
        <v>115</v>
      </c>
      <c r="B90" s="12" t="s">
        <v>133</v>
      </c>
      <c r="C90" s="152" t="s">
        <v>183</v>
      </c>
      <c r="D90" s="108">
        <v>19.55</v>
      </c>
      <c r="E90" s="60">
        <f>D90*(1-F90)</f>
        <v>11.241249999999999</v>
      </c>
      <c r="F90" s="124">
        <v>0.42499999999999999</v>
      </c>
      <c r="G90" s="57">
        <f t="shared" ref="G90" si="29">D90*(1-H90)</f>
        <v>10.850249999999999</v>
      </c>
      <c r="H90" s="126">
        <v>0.44500000000000001</v>
      </c>
      <c r="I90" s="57">
        <f>D90*(1-J90)</f>
        <v>10.557</v>
      </c>
      <c r="J90" s="90">
        <v>0.46</v>
      </c>
      <c r="K90" s="64"/>
      <c r="L90" s="62"/>
      <c r="M90" s="64"/>
      <c r="N90" s="62"/>
      <c r="O90" s="159"/>
    </row>
    <row r="91" spans="1:16" s="3" customFormat="1" ht="107.25" customHeight="1" x14ac:dyDescent="0.25">
      <c r="A91" s="144" t="s">
        <v>218</v>
      </c>
      <c r="B91" s="35" t="s">
        <v>219</v>
      </c>
      <c r="C91" s="152" t="s">
        <v>220</v>
      </c>
      <c r="D91" s="108">
        <v>7.27</v>
      </c>
      <c r="E91" s="60">
        <f>D91*(1-F91)</f>
        <v>4.4346999999999994</v>
      </c>
      <c r="F91" s="119">
        <v>0.39</v>
      </c>
      <c r="G91" s="77">
        <f t="shared" ref="G91" si="30">D91*(1-H91)</f>
        <v>4.2166000000000006</v>
      </c>
      <c r="H91" s="90">
        <v>0.42</v>
      </c>
      <c r="I91" s="60">
        <f>+D91*(1-J91)</f>
        <v>4.0712000000000002</v>
      </c>
      <c r="J91" s="87">
        <v>0.44</v>
      </c>
      <c r="K91" s="49"/>
      <c r="L91" s="52"/>
      <c r="M91" s="61"/>
      <c r="N91" s="85"/>
      <c r="O91" s="173"/>
    </row>
    <row r="92" spans="1:16" s="3" customFormat="1" ht="107.25" customHeight="1" x14ac:dyDescent="0.25">
      <c r="A92" s="144" t="s">
        <v>116</v>
      </c>
      <c r="B92" s="150" t="s">
        <v>42</v>
      </c>
      <c r="C92" s="152" t="s">
        <v>184</v>
      </c>
      <c r="D92" s="108">
        <f>10.61/1.1</f>
        <v>9.6454545454545446</v>
      </c>
      <c r="E92" s="60">
        <f>D92*(1-F92)</f>
        <v>5.9801818181818174</v>
      </c>
      <c r="F92" s="119">
        <v>0.38</v>
      </c>
      <c r="G92" s="77">
        <f t="shared" ref="G92" si="31">D92*(1-H92)</f>
        <v>5.7872727272727262</v>
      </c>
      <c r="H92" s="90">
        <v>0.4</v>
      </c>
      <c r="I92" s="61"/>
      <c r="J92" s="85"/>
      <c r="K92" s="64"/>
      <c r="L92" s="62"/>
      <c r="M92" s="64"/>
      <c r="N92" s="62"/>
      <c r="O92" s="164"/>
    </row>
    <row r="93" spans="1:16" s="3" customFormat="1" ht="105.75" customHeight="1" x14ac:dyDescent="0.25">
      <c r="A93" s="144" t="s">
        <v>261</v>
      </c>
      <c r="B93" s="35" t="s">
        <v>262</v>
      </c>
      <c r="C93" s="152" t="s">
        <v>263</v>
      </c>
      <c r="D93" s="108">
        <v>20.45</v>
      </c>
      <c r="E93" s="88">
        <f>D93*(1-F93)</f>
        <v>12.750574999999998</v>
      </c>
      <c r="F93" s="135">
        <v>0.3765</v>
      </c>
      <c r="G93" s="60">
        <f>D93*(1-H93)</f>
        <v>12.35998</v>
      </c>
      <c r="H93" s="126">
        <v>0.39560000000000001</v>
      </c>
      <c r="I93" s="61"/>
      <c r="J93" s="85"/>
      <c r="K93" s="64"/>
      <c r="L93" s="62"/>
      <c r="M93" s="61"/>
      <c r="N93" s="85"/>
      <c r="O93" s="164"/>
    </row>
    <row r="94" spans="1:16" s="3" customFormat="1" ht="107.25" customHeight="1" x14ac:dyDescent="0.25">
      <c r="A94" s="144" t="s">
        <v>265</v>
      </c>
      <c r="B94" s="15" t="s">
        <v>266</v>
      </c>
      <c r="C94" s="152" t="s">
        <v>267</v>
      </c>
      <c r="D94" s="108">
        <v>47.45</v>
      </c>
      <c r="E94" s="88">
        <f>D94*(1-F94)</f>
        <v>30.050084999999999</v>
      </c>
      <c r="F94" s="135">
        <v>0.36670000000000003</v>
      </c>
      <c r="G94" s="60">
        <f>D94*(1-H94)</f>
        <v>29.338335000000004</v>
      </c>
      <c r="H94" s="126">
        <v>0.38169999999999998</v>
      </c>
      <c r="I94" s="61"/>
      <c r="J94" s="85"/>
      <c r="K94" s="64"/>
      <c r="L94" s="62"/>
      <c r="M94" s="61"/>
      <c r="N94" s="85"/>
      <c r="O94" s="164"/>
    </row>
    <row r="95" spans="1:16" s="3" customFormat="1" ht="107.25" customHeight="1" thickBot="1" x14ac:dyDescent="1.05">
      <c r="A95" s="30"/>
      <c r="B95" s="30"/>
      <c r="C95" s="31"/>
      <c r="D95" s="98"/>
      <c r="E95" s="128"/>
      <c r="F95" s="129"/>
      <c r="G95" s="128"/>
      <c r="H95" s="129"/>
      <c r="I95" s="128"/>
      <c r="J95" s="129"/>
      <c r="K95" s="128"/>
      <c r="L95" s="128"/>
      <c r="M95" s="128"/>
      <c r="N95" s="128"/>
      <c r="O95" s="169"/>
    </row>
    <row r="96" spans="1:16" s="3" customFormat="1" ht="32.25" thickBot="1" x14ac:dyDescent="0.55000000000000004">
      <c r="A96" s="257"/>
      <c r="B96" s="257"/>
      <c r="C96" s="32"/>
      <c r="D96" s="42"/>
      <c r="E96" s="255" t="s">
        <v>47</v>
      </c>
      <c r="F96" s="256"/>
      <c r="G96" s="255" t="s">
        <v>44</v>
      </c>
      <c r="H96" s="256"/>
      <c r="I96" s="258" t="s">
        <v>45</v>
      </c>
      <c r="J96" s="256"/>
      <c r="K96" s="255" t="s">
        <v>46</v>
      </c>
      <c r="L96" s="256"/>
      <c r="M96" s="255" t="s">
        <v>300</v>
      </c>
      <c r="N96" s="256"/>
      <c r="O96" s="170"/>
      <c r="P96" s="18"/>
    </row>
    <row r="97" spans="1:15" s="3" customFormat="1" ht="53.25" thickBot="1" x14ac:dyDescent="0.3">
      <c r="A97" s="21" t="s">
        <v>0</v>
      </c>
      <c r="B97" s="19" t="s">
        <v>1</v>
      </c>
      <c r="C97" s="29" t="s">
        <v>201</v>
      </c>
      <c r="D97" s="36" t="s">
        <v>2</v>
      </c>
      <c r="E97" s="27" t="s">
        <v>3</v>
      </c>
      <c r="F97" s="37" t="s">
        <v>4</v>
      </c>
      <c r="G97" s="27" t="s">
        <v>3</v>
      </c>
      <c r="H97" s="38" t="s">
        <v>4</v>
      </c>
      <c r="I97" s="39" t="s">
        <v>3</v>
      </c>
      <c r="J97" s="40" t="s">
        <v>4</v>
      </c>
      <c r="K97" s="27" t="s">
        <v>3</v>
      </c>
      <c r="L97" s="28" t="s">
        <v>4</v>
      </c>
      <c r="M97" s="27" t="s">
        <v>3</v>
      </c>
      <c r="N97" s="28" t="s">
        <v>4</v>
      </c>
      <c r="O97" s="148" t="s">
        <v>284</v>
      </c>
    </row>
    <row r="98" spans="1:15" s="3" customFormat="1" ht="106.5" customHeight="1" x14ac:dyDescent="0.25">
      <c r="A98" s="144" t="s">
        <v>117</v>
      </c>
      <c r="B98" s="11" t="s">
        <v>33</v>
      </c>
      <c r="C98" s="144" t="s">
        <v>185</v>
      </c>
      <c r="D98" s="53">
        <v>22.95</v>
      </c>
      <c r="E98" s="81">
        <f t="shared" ref="E98:E99" si="32">D98*(1-F98)</f>
        <v>9.18</v>
      </c>
      <c r="F98" s="82">
        <v>0.6</v>
      </c>
      <c r="G98" s="64"/>
      <c r="H98" s="85"/>
      <c r="I98" s="64"/>
      <c r="J98" s="65"/>
      <c r="K98" s="61"/>
      <c r="L98" s="62"/>
      <c r="M98" s="61"/>
      <c r="N98" s="62"/>
      <c r="O98" s="159"/>
    </row>
    <row r="99" spans="1:15" s="3" customFormat="1" ht="104.25" customHeight="1" x14ac:dyDescent="0.25">
      <c r="A99" s="144" t="s">
        <v>118</v>
      </c>
      <c r="B99" s="11" t="s">
        <v>34</v>
      </c>
      <c r="C99" s="144" t="s">
        <v>186</v>
      </c>
      <c r="D99" s="53">
        <v>22.95</v>
      </c>
      <c r="E99" s="57">
        <f t="shared" si="32"/>
        <v>9.18</v>
      </c>
      <c r="F99" s="75">
        <v>0.6</v>
      </c>
      <c r="G99" s="64"/>
      <c r="H99" s="85"/>
      <c r="I99" s="64"/>
      <c r="J99" s="65"/>
      <c r="K99" s="61"/>
      <c r="L99" s="62"/>
      <c r="M99" s="61"/>
      <c r="N99" s="62"/>
      <c r="O99" s="159"/>
    </row>
    <row r="100" spans="1:15" s="3" customFormat="1" ht="104.25" customHeight="1" x14ac:dyDescent="0.25">
      <c r="A100" s="144" t="s">
        <v>232</v>
      </c>
      <c r="B100" s="11" t="s">
        <v>233</v>
      </c>
      <c r="C100" s="144" t="s">
        <v>234</v>
      </c>
      <c r="D100" s="130">
        <v>52.64</v>
      </c>
      <c r="E100" s="57">
        <f t="shared" ref="E100" si="33">D100*(1-F100)</f>
        <v>23.161599999999996</v>
      </c>
      <c r="F100" s="87">
        <v>0.56000000000000005</v>
      </c>
      <c r="G100" s="79">
        <f>D100*(1-H100)</f>
        <v>21.845600000000001</v>
      </c>
      <c r="H100" s="126">
        <v>0.58499999999999996</v>
      </c>
      <c r="I100" s="131"/>
      <c r="J100" s="89"/>
      <c r="K100" s="132"/>
      <c r="L100" s="62"/>
      <c r="M100" s="132"/>
      <c r="N100" s="62"/>
      <c r="O100" s="159"/>
    </row>
    <row r="101" spans="1:15" s="3" customFormat="1" ht="104.25" customHeight="1" x14ac:dyDescent="0.25">
      <c r="A101" s="144" t="s">
        <v>119</v>
      </c>
      <c r="B101" s="11" t="s">
        <v>35</v>
      </c>
      <c r="C101" s="144" t="s">
        <v>187</v>
      </c>
      <c r="D101" s="53">
        <v>10.44</v>
      </c>
      <c r="E101" s="57">
        <f>D101*(1-F101)</f>
        <v>5.3243999999999998</v>
      </c>
      <c r="F101" s="59">
        <v>0.49</v>
      </c>
      <c r="G101" s="57">
        <f>D101*(1-H101)</f>
        <v>4.8023999999999996</v>
      </c>
      <c r="H101" s="59">
        <v>0.54</v>
      </c>
      <c r="I101" s="64"/>
      <c r="J101" s="85"/>
      <c r="K101" s="61"/>
      <c r="L101" s="62"/>
      <c r="M101" s="61"/>
      <c r="N101" s="62"/>
      <c r="O101" s="159"/>
    </row>
    <row r="102" spans="1:15" s="3" customFormat="1" ht="104.25" customHeight="1" x14ac:dyDescent="0.25">
      <c r="A102" s="144" t="s">
        <v>246</v>
      </c>
      <c r="B102" s="15" t="s">
        <v>247</v>
      </c>
      <c r="C102" s="144" t="s">
        <v>248</v>
      </c>
      <c r="D102" s="53">
        <v>10.15</v>
      </c>
      <c r="E102" s="156">
        <f>D102*(1-F102)</f>
        <v>6.09</v>
      </c>
      <c r="F102" s="59">
        <v>0.4</v>
      </c>
      <c r="G102" s="156">
        <f>D102*(1-H102)</f>
        <v>5.8870000000000013</v>
      </c>
      <c r="H102" s="59">
        <v>0.42</v>
      </c>
      <c r="I102" s="64"/>
      <c r="J102" s="85"/>
      <c r="K102" s="61"/>
      <c r="L102" s="62"/>
      <c r="M102" s="61"/>
      <c r="N102" s="62"/>
      <c r="O102" s="221"/>
    </row>
    <row r="103" spans="1:15" s="3" customFormat="1" ht="104.25" customHeight="1" x14ac:dyDescent="0.25">
      <c r="A103" s="144" t="s">
        <v>120</v>
      </c>
      <c r="B103" s="11" t="s">
        <v>53</v>
      </c>
      <c r="C103" s="144" t="s">
        <v>188</v>
      </c>
      <c r="D103" s="53">
        <v>9</v>
      </c>
      <c r="E103" s="57">
        <f t="shared" ref="E103:E106" si="34">D103*(1-F103)</f>
        <v>3.8700000000000006</v>
      </c>
      <c r="F103" s="59">
        <v>0.56999999999999995</v>
      </c>
      <c r="G103" s="79">
        <f>D103*(1-H103)</f>
        <v>3.6900000000000004</v>
      </c>
      <c r="H103" s="90">
        <v>0.59</v>
      </c>
      <c r="I103" s="79">
        <f>D103*(1-J103)</f>
        <v>3.4649999999999999</v>
      </c>
      <c r="J103" s="126">
        <v>0.61499999999999999</v>
      </c>
      <c r="K103" s="77">
        <f>D103*(1-L103)</f>
        <v>3.1949999999999998</v>
      </c>
      <c r="L103" s="126">
        <v>0.64500000000000002</v>
      </c>
      <c r="M103" s="61"/>
      <c r="N103" s="62"/>
      <c r="O103" s="159"/>
    </row>
    <row r="104" spans="1:15" s="3" customFormat="1" ht="108" customHeight="1" x14ac:dyDescent="0.25">
      <c r="A104" s="144" t="s">
        <v>121</v>
      </c>
      <c r="B104" s="12" t="s">
        <v>43</v>
      </c>
      <c r="C104" s="144" t="s">
        <v>189</v>
      </c>
      <c r="D104" s="67">
        <v>20.010000000000002</v>
      </c>
      <c r="E104" s="77">
        <f t="shared" si="34"/>
        <v>11.805900000000003</v>
      </c>
      <c r="F104" s="133">
        <v>0.41</v>
      </c>
      <c r="G104" s="64"/>
      <c r="H104" s="85"/>
      <c r="I104" s="64"/>
      <c r="J104" s="85"/>
      <c r="K104" s="61"/>
      <c r="L104" s="62"/>
      <c r="M104" s="61"/>
      <c r="N104" s="62"/>
      <c r="O104" s="159"/>
    </row>
    <row r="105" spans="1:15" s="3" customFormat="1" ht="104.25" customHeight="1" x14ac:dyDescent="0.25">
      <c r="A105" s="172" t="s">
        <v>122</v>
      </c>
      <c r="B105" s="12" t="s">
        <v>321</v>
      </c>
      <c r="C105" s="172" t="s">
        <v>190</v>
      </c>
      <c r="D105" s="53">
        <v>7.18</v>
      </c>
      <c r="E105" s="156">
        <f t="shared" si="34"/>
        <v>2.3981199999999996</v>
      </c>
      <c r="F105" s="66">
        <v>0.66600000000000004</v>
      </c>
      <c r="G105" s="64"/>
      <c r="H105" s="85"/>
      <c r="I105" s="61"/>
      <c r="J105" s="85"/>
      <c r="K105" s="64"/>
      <c r="L105" s="62"/>
      <c r="M105" s="61"/>
      <c r="N105" s="62"/>
      <c r="O105" s="166"/>
    </row>
    <row r="106" spans="1:15" s="3" customFormat="1" ht="105.95" customHeight="1" x14ac:dyDescent="0.25">
      <c r="A106" s="172" t="s">
        <v>268</v>
      </c>
      <c r="B106" s="33" t="s">
        <v>269</v>
      </c>
      <c r="C106" s="195" t="s">
        <v>270</v>
      </c>
      <c r="D106" s="53">
        <v>27.73</v>
      </c>
      <c r="E106" s="88">
        <f t="shared" si="34"/>
        <v>17.05395</v>
      </c>
      <c r="F106" s="66">
        <v>0.38500000000000001</v>
      </c>
      <c r="G106" s="77">
        <f>D106*(1-H106)</f>
        <v>16.49935</v>
      </c>
      <c r="H106" s="126">
        <v>0.40500000000000003</v>
      </c>
      <c r="I106" s="61"/>
      <c r="J106" s="85"/>
      <c r="K106" s="64"/>
      <c r="L106" s="62"/>
      <c r="M106" s="64"/>
      <c r="N106" s="62"/>
      <c r="O106" s="162"/>
    </row>
    <row r="107" spans="1:15" s="3" customFormat="1" ht="104.25" customHeight="1" x14ac:dyDescent="0.25">
      <c r="A107" s="172" t="s">
        <v>123</v>
      </c>
      <c r="B107" s="12" t="s">
        <v>318</v>
      </c>
      <c r="C107" s="172" t="s">
        <v>191</v>
      </c>
      <c r="D107" s="130">
        <v>12.64</v>
      </c>
      <c r="E107" s="57">
        <f t="shared" ref="E107" si="35">D107*(1-F107)</f>
        <v>7.2048000000000014</v>
      </c>
      <c r="F107" s="75">
        <v>0.43</v>
      </c>
      <c r="G107" s="60">
        <f>D107*(1-H107)</f>
        <v>6.9520000000000008</v>
      </c>
      <c r="H107" s="59">
        <v>0.45</v>
      </c>
      <c r="I107" s="77">
        <f>D107*(1-J107)</f>
        <v>6.4464000000000006</v>
      </c>
      <c r="J107" s="90">
        <v>0.49</v>
      </c>
      <c r="K107" s="64"/>
      <c r="L107" s="62"/>
      <c r="M107" s="64"/>
      <c r="N107" s="62"/>
      <c r="O107" s="237"/>
    </row>
    <row r="108" spans="1:15" s="3" customFormat="1" ht="104.25" customHeight="1" x14ac:dyDescent="0.25">
      <c r="A108" s="144" t="s">
        <v>124</v>
      </c>
      <c r="B108" s="11" t="s">
        <v>36</v>
      </c>
      <c r="C108" s="144" t="s">
        <v>192</v>
      </c>
      <c r="D108" s="53">
        <v>12.64</v>
      </c>
      <c r="E108" s="54">
        <f t="shared" ref="E108" si="36">D108*(1-F108)</f>
        <v>6.32</v>
      </c>
      <c r="F108" s="55">
        <v>0.5</v>
      </c>
      <c r="G108" s="54">
        <f>D108*(1-H108)</f>
        <v>6.0671999999999997</v>
      </c>
      <c r="H108" s="55">
        <v>0.52</v>
      </c>
      <c r="I108" s="54">
        <f>D108*(1-J108)</f>
        <v>5.4984000000000011</v>
      </c>
      <c r="J108" s="222">
        <v>0.56499999999999995</v>
      </c>
      <c r="K108" s="49"/>
      <c r="L108" s="52"/>
      <c r="M108" s="49"/>
      <c r="N108" s="52"/>
      <c r="O108" s="6"/>
    </row>
    <row r="109" spans="1:15" s="3" customFormat="1" ht="120.75" customHeight="1" x14ac:dyDescent="0.25">
      <c r="A109" s="144" t="s">
        <v>125</v>
      </c>
      <c r="B109" s="11" t="s">
        <v>49</v>
      </c>
      <c r="C109" s="144" t="s">
        <v>193</v>
      </c>
      <c r="D109" s="53">
        <v>12.272727272727272</v>
      </c>
      <c r="E109" s="57">
        <f>D109*(1-F109)</f>
        <v>6.3818181818181818</v>
      </c>
      <c r="F109" s="75">
        <v>0.48</v>
      </c>
      <c r="G109" s="134"/>
      <c r="H109" s="85"/>
      <c r="I109" s="64"/>
      <c r="J109" s="65"/>
      <c r="K109" s="61">
        <f t="shared" ref="K109:N109" si="37">I109</f>
        <v>0</v>
      </c>
      <c r="L109" s="62">
        <f t="shared" si="37"/>
        <v>0</v>
      </c>
      <c r="M109" s="61">
        <f t="shared" si="37"/>
        <v>0</v>
      </c>
      <c r="N109" s="62">
        <f t="shared" si="37"/>
        <v>0</v>
      </c>
      <c r="O109" s="163"/>
    </row>
    <row r="110" spans="1:15" s="3" customFormat="1" ht="111" customHeight="1" x14ac:dyDescent="0.25">
      <c r="A110" s="144" t="s">
        <v>279</v>
      </c>
      <c r="B110" s="11" t="s">
        <v>280</v>
      </c>
      <c r="C110" s="144" t="s">
        <v>279</v>
      </c>
      <c r="D110" s="53">
        <v>4.0199999999999996</v>
      </c>
      <c r="E110" s="77">
        <f>D110*(1-F110)</f>
        <v>2.0501999999999998</v>
      </c>
      <c r="F110" s="133">
        <v>0.49</v>
      </c>
      <c r="G110" s="54">
        <f>D110*(1-H110)</f>
        <v>1.9501019999999998</v>
      </c>
      <c r="H110" s="206">
        <v>0.51490000000000002</v>
      </c>
      <c r="I110" s="64"/>
      <c r="J110" s="65"/>
      <c r="K110" s="61"/>
      <c r="L110" s="62"/>
      <c r="M110" s="61"/>
      <c r="N110" s="62"/>
      <c r="O110" s="163"/>
    </row>
    <row r="111" spans="1:15" s="3" customFormat="1" ht="104.25" customHeight="1" x14ac:dyDescent="0.25">
      <c r="A111" s="144" t="s">
        <v>279</v>
      </c>
      <c r="B111" s="212" t="s">
        <v>290</v>
      </c>
      <c r="C111" s="144" t="s">
        <v>279</v>
      </c>
      <c r="D111" s="53">
        <v>4.0199999999999996</v>
      </c>
      <c r="E111" s="77">
        <f>D111*(1-F111)</f>
        <v>1.749906</v>
      </c>
      <c r="F111" s="213">
        <v>0.56469999999999998</v>
      </c>
      <c r="G111" s="64"/>
      <c r="H111" s="65"/>
      <c r="I111" s="64"/>
      <c r="J111" s="65"/>
      <c r="K111" s="61"/>
      <c r="L111" s="62"/>
      <c r="M111" s="61"/>
      <c r="N111" s="62"/>
      <c r="O111" s="237" t="s">
        <v>304</v>
      </c>
    </row>
    <row r="112" spans="1:15" s="3" customFormat="1" ht="104.25" customHeight="1" x14ac:dyDescent="0.25">
      <c r="A112" s="144" t="s">
        <v>126</v>
      </c>
      <c r="B112" s="11" t="s">
        <v>37</v>
      </c>
      <c r="C112" s="144" t="s">
        <v>194</v>
      </c>
      <c r="D112" s="53">
        <v>14.75</v>
      </c>
      <c r="E112" s="57">
        <f>D112*(1-F112)</f>
        <v>7.4487500000000004</v>
      </c>
      <c r="F112" s="63">
        <v>0.495</v>
      </c>
      <c r="G112" s="57">
        <f>D112*(1-H112)</f>
        <v>7.1537499999999996</v>
      </c>
      <c r="H112" s="63">
        <v>0.51500000000000001</v>
      </c>
      <c r="I112" s="57">
        <f>D112*(1-J112)</f>
        <v>6.7849999999999993</v>
      </c>
      <c r="J112" s="75">
        <v>0.54</v>
      </c>
      <c r="K112" s="61">
        <f>I112</f>
        <v>6.7849999999999993</v>
      </c>
      <c r="L112" s="62">
        <f>J112</f>
        <v>0.54</v>
      </c>
      <c r="M112" s="61">
        <f>K112</f>
        <v>6.7849999999999993</v>
      </c>
      <c r="N112" s="62">
        <f>L112</f>
        <v>0.54</v>
      </c>
      <c r="O112" s="176"/>
    </row>
    <row r="113" spans="1:16" s="3" customFormat="1" ht="104.25" customHeight="1" thickBot="1" x14ac:dyDescent="0.3">
      <c r="A113" s="144" t="s">
        <v>285</v>
      </c>
      <c r="B113" s="184" t="s">
        <v>257</v>
      </c>
      <c r="C113" s="144" t="s">
        <v>258</v>
      </c>
      <c r="D113" s="53">
        <v>8.32</v>
      </c>
      <c r="E113" s="263" t="s">
        <v>273</v>
      </c>
      <c r="F113" s="264"/>
      <c r="G113" s="263" t="s">
        <v>274</v>
      </c>
      <c r="H113" s="264"/>
      <c r="I113" s="263" t="s">
        <v>275</v>
      </c>
      <c r="J113" s="264"/>
      <c r="K113" s="61"/>
      <c r="L113" s="62"/>
      <c r="M113" s="61"/>
      <c r="N113" s="62"/>
      <c r="O113" s="163"/>
    </row>
    <row r="114" spans="1:16" s="3" customFormat="1" ht="32.25" thickBot="1" x14ac:dyDescent="0.3">
      <c r="A114" s="22"/>
      <c r="B114" s="23"/>
      <c r="C114" s="24"/>
      <c r="D114" s="45"/>
      <c r="E114" s="255" t="s">
        <v>47</v>
      </c>
      <c r="F114" s="256"/>
      <c r="G114" s="259" t="s">
        <v>44</v>
      </c>
      <c r="H114" s="260"/>
      <c r="I114" s="258" t="s">
        <v>45</v>
      </c>
      <c r="J114" s="256"/>
      <c r="K114" s="255" t="s">
        <v>46</v>
      </c>
      <c r="L114" s="256"/>
      <c r="M114" s="255" t="s">
        <v>300</v>
      </c>
      <c r="N114" s="256"/>
      <c r="O114" s="25"/>
    </row>
    <row r="115" spans="1:16" s="3" customFormat="1" ht="53.25" thickBot="1" x14ac:dyDescent="0.3">
      <c r="A115" s="20" t="s">
        <v>0</v>
      </c>
      <c r="B115" s="19" t="s">
        <v>1</v>
      </c>
      <c r="C115" s="21" t="s">
        <v>201</v>
      </c>
      <c r="D115" s="36" t="s">
        <v>2</v>
      </c>
      <c r="E115" s="27" t="s">
        <v>3</v>
      </c>
      <c r="F115" s="37" t="s">
        <v>4</v>
      </c>
      <c r="G115" s="27" t="s">
        <v>3</v>
      </c>
      <c r="H115" s="38" t="s">
        <v>4</v>
      </c>
      <c r="I115" s="39" t="s">
        <v>3</v>
      </c>
      <c r="J115" s="40" t="s">
        <v>4</v>
      </c>
      <c r="K115" s="27" t="s">
        <v>3</v>
      </c>
      <c r="L115" s="28" t="s">
        <v>4</v>
      </c>
      <c r="M115" s="27" t="s">
        <v>3</v>
      </c>
      <c r="N115" s="28" t="s">
        <v>4</v>
      </c>
      <c r="O115" s="148" t="s">
        <v>284</v>
      </c>
    </row>
    <row r="116" spans="1:16" s="3" customFormat="1" ht="104.25" customHeight="1" x14ac:dyDescent="0.25">
      <c r="A116" s="144" t="s">
        <v>227</v>
      </c>
      <c r="B116" s="11" t="s">
        <v>228</v>
      </c>
      <c r="C116" s="144" t="s">
        <v>245</v>
      </c>
      <c r="D116" s="53">
        <v>13.55</v>
      </c>
      <c r="E116" s="57">
        <f t="shared" ref="E116" si="38">D116*(1-F116)</f>
        <v>7.3170000000000011</v>
      </c>
      <c r="F116" s="59">
        <v>0.46</v>
      </c>
      <c r="G116" s="49"/>
      <c r="H116" s="52"/>
      <c r="I116" s="64"/>
      <c r="J116" s="62"/>
      <c r="K116" s="64"/>
      <c r="L116" s="62"/>
      <c r="M116" s="64"/>
      <c r="N116" s="62"/>
      <c r="O116" s="159"/>
    </row>
    <row r="117" spans="1:16" s="3" customFormat="1" ht="104.25" customHeight="1" x14ac:dyDescent="0.25">
      <c r="A117" s="172" t="s">
        <v>127</v>
      </c>
      <c r="B117" s="15" t="s">
        <v>205</v>
      </c>
      <c r="C117" s="172" t="s">
        <v>195</v>
      </c>
      <c r="D117" s="53">
        <v>12.73</v>
      </c>
      <c r="E117" s="88">
        <f t="shared" ref="E117" si="39">D117*(1-F117)</f>
        <v>8.0198999999999998</v>
      </c>
      <c r="F117" s="75">
        <v>0.37</v>
      </c>
      <c r="G117" s="79">
        <f>D117*(1-H117)</f>
        <v>7.8925999999999998</v>
      </c>
      <c r="H117" s="90">
        <v>0.38</v>
      </c>
      <c r="I117" s="64"/>
      <c r="J117" s="85"/>
      <c r="K117" s="64"/>
      <c r="L117" s="62"/>
      <c r="M117" s="64"/>
      <c r="N117" s="62"/>
      <c r="O117" s="159"/>
    </row>
    <row r="118" spans="1:16" s="3" customFormat="1" ht="104.25" customHeight="1" x14ac:dyDescent="0.25">
      <c r="A118" s="172" t="s">
        <v>127</v>
      </c>
      <c r="B118" s="248" t="s">
        <v>320</v>
      </c>
      <c r="C118" s="172" t="s">
        <v>195</v>
      </c>
      <c r="D118" s="53">
        <v>12.73</v>
      </c>
      <c r="E118" s="88">
        <f t="shared" ref="E118" si="40">D118*(1-F118)</f>
        <v>7.7016499999999999</v>
      </c>
      <c r="F118" s="63">
        <v>0.39500000000000002</v>
      </c>
      <c r="G118" s="49"/>
      <c r="H118" s="52"/>
      <c r="I118" s="64"/>
      <c r="J118" s="85"/>
      <c r="K118" s="64"/>
      <c r="L118" s="62"/>
      <c r="M118" s="64"/>
      <c r="N118" s="62"/>
      <c r="O118" s="237" t="s">
        <v>319</v>
      </c>
    </row>
    <row r="119" spans="1:16" s="3" customFormat="1" ht="104.25" customHeight="1" x14ac:dyDescent="0.25">
      <c r="A119" s="144" t="s">
        <v>236</v>
      </c>
      <c r="B119" s="35" t="s">
        <v>237</v>
      </c>
      <c r="C119" s="144" t="s">
        <v>238</v>
      </c>
      <c r="D119" s="53">
        <v>12</v>
      </c>
      <c r="E119" s="88">
        <f>D119*(1-F119)</f>
        <v>7.1999999999999993</v>
      </c>
      <c r="F119" s="59">
        <v>0.4</v>
      </c>
      <c r="G119" s="88">
        <f t="shared" ref="G119:G125" si="41">D119*(1-H119)</f>
        <v>6.6000000000000005</v>
      </c>
      <c r="H119" s="90">
        <v>0.45</v>
      </c>
      <c r="I119" s="88">
        <f>D119*(1-J119)</f>
        <v>6.36</v>
      </c>
      <c r="J119" s="90">
        <v>0.47</v>
      </c>
      <c r="K119" s="61"/>
      <c r="L119" s="62"/>
      <c r="M119" s="61"/>
      <c r="N119" s="62"/>
      <c r="O119" s="167"/>
    </row>
    <row r="120" spans="1:16" s="3" customFormat="1" ht="104.25" customHeight="1" x14ac:dyDescent="0.25">
      <c r="A120" s="144" t="s">
        <v>128</v>
      </c>
      <c r="B120" s="184" t="s">
        <v>298</v>
      </c>
      <c r="C120" s="144" t="s">
        <v>196</v>
      </c>
      <c r="D120" s="53">
        <v>23</v>
      </c>
      <c r="E120" s="57">
        <f t="shared" ref="E120" si="42">D120*(1-F120)</f>
        <v>13.340000000000002</v>
      </c>
      <c r="F120" s="59">
        <v>0.42</v>
      </c>
      <c r="G120" s="57">
        <f t="shared" si="41"/>
        <v>12.65</v>
      </c>
      <c r="H120" s="59">
        <v>0.45</v>
      </c>
      <c r="I120" s="64"/>
      <c r="J120" s="85"/>
      <c r="K120" s="49"/>
      <c r="L120" s="52"/>
      <c r="M120" s="61">
        <f t="shared" ref="M120:N120" si="43">K120</f>
        <v>0</v>
      </c>
      <c r="N120" s="62">
        <f t="shared" si="43"/>
        <v>0</v>
      </c>
      <c r="O120" s="237"/>
    </row>
    <row r="121" spans="1:16" s="3" customFormat="1" ht="104.25" customHeight="1" x14ac:dyDescent="0.25">
      <c r="A121" s="144" t="s">
        <v>239</v>
      </c>
      <c r="B121" s="35" t="s">
        <v>240</v>
      </c>
      <c r="C121" s="144" t="s">
        <v>241</v>
      </c>
      <c r="D121" s="53">
        <v>22.27</v>
      </c>
      <c r="E121" s="88">
        <f>D121*(1-F121)</f>
        <v>13.139300000000002</v>
      </c>
      <c r="F121" s="59">
        <v>0.41</v>
      </c>
      <c r="G121" s="88">
        <f t="shared" si="41"/>
        <v>12.471200000000001</v>
      </c>
      <c r="H121" s="90">
        <v>0.44</v>
      </c>
      <c r="I121" s="64"/>
      <c r="J121" s="85"/>
      <c r="K121" s="61"/>
      <c r="L121" s="62"/>
      <c r="M121" s="61"/>
      <c r="N121" s="62"/>
      <c r="O121" s="159"/>
    </row>
    <row r="122" spans="1:16" s="3" customFormat="1" ht="104.25" customHeight="1" x14ac:dyDescent="0.25">
      <c r="A122" s="144" t="s">
        <v>129</v>
      </c>
      <c r="B122" s="243" t="s">
        <v>323</v>
      </c>
      <c r="C122" s="144" t="s">
        <v>197</v>
      </c>
      <c r="D122" s="53">
        <v>19.95</v>
      </c>
      <c r="E122" s="88">
        <f>D122*(1-F122)</f>
        <v>11.172000000000001</v>
      </c>
      <c r="F122" s="87">
        <v>0.44</v>
      </c>
      <c r="G122" s="49"/>
      <c r="H122" s="52"/>
      <c r="I122" s="64"/>
      <c r="J122" s="85"/>
      <c r="K122" s="61"/>
      <c r="L122" s="62"/>
      <c r="M122" s="61"/>
      <c r="N122" s="62"/>
      <c r="O122" s="154"/>
    </row>
    <row r="123" spans="1:16" s="3" customFormat="1" ht="104.25" customHeight="1" x14ac:dyDescent="0.25">
      <c r="A123" s="144" t="s">
        <v>130</v>
      </c>
      <c r="B123" s="11" t="s">
        <v>61</v>
      </c>
      <c r="C123" s="144" t="s">
        <v>198</v>
      </c>
      <c r="D123" s="53">
        <v>25.45</v>
      </c>
      <c r="E123" s="77">
        <f>D123*(1-F123)</f>
        <v>12.9795</v>
      </c>
      <c r="F123" s="75">
        <v>0.49</v>
      </c>
      <c r="G123" s="49"/>
      <c r="H123" s="52"/>
      <c r="I123" s="64"/>
      <c r="J123" s="85"/>
      <c r="K123" s="61"/>
      <c r="L123" s="62"/>
      <c r="M123" s="61"/>
      <c r="N123" s="62"/>
      <c r="O123" s="159"/>
    </row>
    <row r="124" spans="1:16" s="3" customFormat="1" ht="104.25" customHeight="1" x14ac:dyDescent="0.25">
      <c r="A124" s="144" t="s">
        <v>131</v>
      </c>
      <c r="B124" s="11" t="s">
        <v>38</v>
      </c>
      <c r="C124" s="144" t="s">
        <v>199</v>
      </c>
      <c r="D124" s="53">
        <v>10.45</v>
      </c>
      <c r="E124" s="77">
        <f t="shared" ref="E124" si="44">D124*(1-F124)</f>
        <v>5.9042499999999993</v>
      </c>
      <c r="F124" s="63">
        <v>0.435</v>
      </c>
      <c r="G124" s="49"/>
      <c r="H124" s="52"/>
      <c r="I124" s="64">
        <f t="shared" ref="I124:K124" si="45">G124</f>
        <v>0</v>
      </c>
      <c r="J124" s="85">
        <f t="shared" si="45"/>
        <v>0</v>
      </c>
      <c r="K124" s="61">
        <f t="shared" si="45"/>
        <v>0</v>
      </c>
      <c r="L124" s="62">
        <f>J124</f>
        <v>0</v>
      </c>
      <c r="M124" s="61">
        <f t="shared" ref="M124" si="46">K124</f>
        <v>0</v>
      </c>
      <c r="N124" s="62">
        <f>L124</f>
        <v>0</v>
      </c>
      <c r="O124" s="176"/>
    </row>
    <row r="125" spans="1:16" s="3" customFormat="1" ht="104.25" customHeight="1" thickBot="1" x14ac:dyDescent="0.3">
      <c r="A125" s="196" t="s">
        <v>132</v>
      </c>
      <c r="B125" s="231" t="s">
        <v>39</v>
      </c>
      <c r="C125" s="196" t="s">
        <v>200</v>
      </c>
      <c r="D125" s="197">
        <v>11.14</v>
      </c>
      <c r="E125" s="198">
        <f>D125*(1-F125)</f>
        <v>6.2384000000000013</v>
      </c>
      <c r="F125" s="199">
        <v>0.44</v>
      </c>
      <c r="G125" s="200">
        <f t="shared" si="41"/>
        <v>6.1270000000000007</v>
      </c>
      <c r="H125" s="201">
        <v>0.45</v>
      </c>
      <c r="I125" s="202">
        <f>D125*(1-J125)</f>
        <v>5.9042000000000003</v>
      </c>
      <c r="J125" s="203">
        <v>0.47</v>
      </c>
      <c r="K125" s="204"/>
      <c r="L125" s="205"/>
      <c r="M125" s="204"/>
      <c r="N125" s="205"/>
      <c r="O125" s="216"/>
    </row>
    <row r="126" spans="1:16" s="3" customFormat="1" ht="104.25" customHeight="1" x14ac:dyDescent="0.35">
      <c r="A126" s="233"/>
      <c r="B126" s="234"/>
      <c r="C126" s="234"/>
      <c r="D126" s="235"/>
      <c r="E126" s="236"/>
      <c r="F126" s="235"/>
      <c r="G126" s="188"/>
      <c r="H126" s="189"/>
      <c r="I126" s="188"/>
      <c r="J126" s="190"/>
      <c r="K126" s="191"/>
      <c r="L126" s="192"/>
      <c r="M126" s="191"/>
      <c r="N126" s="192"/>
      <c r="O126" s="193"/>
      <c r="P126" s="2"/>
    </row>
    <row r="127" spans="1:16" s="3" customFormat="1" ht="104.25" customHeight="1" x14ac:dyDescent="0.35">
      <c r="A127" s="232"/>
      <c r="B127" s="232"/>
      <c r="C127" s="232"/>
      <c r="D127" s="232"/>
      <c r="E127" s="232"/>
      <c r="F127" s="232"/>
      <c r="G127" s="188"/>
      <c r="H127" s="189"/>
      <c r="I127" s="188"/>
      <c r="J127" s="190"/>
      <c r="K127" s="191"/>
      <c r="L127" s="192"/>
      <c r="M127" s="191"/>
      <c r="N127" s="192"/>
      <c r="O127" s="193"/>
      <c r="P127" s="2"/>
    </row>
    <row r="128" spans="1:16" s="3" customFormat="1" ht="104.25" customHeight="1" x14ac:dyDescent="0.35">
      <c r="A128" s="232"/>
      <c r="B128" s="232"/>
      <c r="C128" s="232"/>
      <c r="D128" s="232"/>
      <c r="E128" s="232"/>
      <c r="F128" s="232"/>
      <c r="G128" s="188"/>
      <c r="H128" s="189"/>
      <c r="I128" s="188"/>
      <c r="J128" s="190"/>
      <c r="K128" s="191"/>
      <c r="L128" s="192"/>
      <c r="M128" s="191"/>
      <c r="N128" s="192"/>
      <c r="O128" s="193"/>
      <c r="P128" s="2"/>
    </row>
    <row r="129" spans="1:16" s="3" customFormat="1" ht="104.25" customHeight="1" x14ac:dyDescent="0.35">
      <c r="A129" s="232"/>
      <c r="B129" s="232"/>
      <c r="C129" s="232"/>
      <c r="D129" s="232"/>
      <c r="E129" s="232"/>
      <c r="F129" s="232"/>
      <c r="G129" s="188"/>
      <c r="H129" s="189"/>
      <c r="I129" s="188"/>
      <c r="J129" s="190"/>
      <c r="K129" s="191"/>
      <c r="L129" s="192"/>
      <c r="M129" s="191"/>
      <c r="N129" s="192"/>
      <c r="O129" s="193"/>
      <c r="P129" s="2"/>
    </row>
    <row r="130" spans="1:16" s="3" customFormat="1" ht="104.25" customHeight="1" x14ac:dyDescent="0.35">
      <c r="A130" s="232"/>
      <c r="B130" s="232"/>
      <c r="C130" s="232"/>
      <c r="D130" s="232"/>
      <c r="E130" s="232"/>
      <c r="F130" s="232"/>
      <c r="G130" s="188"/>
      <c r="H130" s="189"/>
      <c r="I130" s="188"/>
      <c r="J130" s="190"/>
      <c r="K130" s="191"/>
      <c r="L130" s="192"/>
      <c r="M130" s="191"/>
      <c r="N130" s="192"/>
      <c r="O130" s="193"/>
      <c r="P130" s="2"/>
    </row>
    <row r="131" spans="1:16" s="3" customFormat="1" ht="104.25" customHeight="1" x14ac:dyDescent="0.35">
      <c r="A131" s="232"/>
      <c r="B131" s="232"/>
      <c r="C131" s="232"/>
      <c r="D131" s="232"/>
      <c r="E131" s="232"/>
      <c r="F131" s="232"/>
      <c r="G131" s="188"/>
      <c r="H131" s="189"/>
      <c r="I131" s="188"/>
      <c r="J131" s="190"/>
      <c r="K131" s="191"/>
      <c r="L131" s="192"/>
      <c r="M131" s="191"/>
      <c r="N131" s="192"/>
      <c r="O131" s="193"/>
      <c r="P131" s="2"/>
    </row>
    <row r="132" spans="1:16" s="3" customFormat="1" ht="104.25" customHeight="1" x14ac:dyDescent="0.35">
      <c r="A132" s="232"/>
      <c r="B132" s="232"/>
      <c r="C132" s="232"/>
      <c r="D132" s="232"/>
      <c r="E132" s="232"/>
      <c r="F132" s="232"/>
      <c r="G132" s="188"/>
      <c r="H132" s="189"/>
      <c r="I132" s="188"/>
      <c r="J132" s="190"/>
      <c r="K132" s="191"/>
      <c r="L132" s="192"/>
      <c r="M132" s="191"/>
      <c r="N132" s="192"/>
      <c r="O132" s="193"/>
      <c r="P132" s="2"/>
    </row>
    <row r="133" spans="1:16" s="3" customFormat="1" ht="104.25" customHeight="1" x14ac:dyDescent="0.35">
      <c r="A133" s="232"/>
      <c r="B133" s="232"/>
      <c r="C133" s="232"/>
      <c r="D133" s="232"/>
      <c r="E133" s="232"/>
      <c r="F133" s="232"/>
      <c r="G133" s="188"/>
      <c r="H133" s="189"/>
      <c r="I133" s="188"/>
      <c r="J133" s="190"/>
      <c r="K133" s="191"/>
      <c r="L133" s="192"/>
      <c r="M133" s="191"/>
      <c r="N133" s="192"/>
      <c r="O133" s="193"/>
      <c r="P133" s="2"/>
    </row>
    <row r="134" spans="1:16" s="3" customFormat="1" ht="104.25" customHeight="1" x14ac:dyDescent="0.35">
      <c r="A134" s="188"/>
      <c r="B134" s="189"/>
      <c r="C134" s="188"/>
      <c r="D134" s="190"/>
      <c r="E134" s="191"/>
      <c r="F134" s="192"/>
      <c r="G134" s="188"/>
      <c r="H134" s="189"/>
      <c r="I134" s="188"/>
      <c r="J134" s="190"/>
      <c r="K134" s="191"/>
      <c r="L134" s="192"/>
      <c r="M134" s="191"/>
      <c r="N134" s="192"/>
      <c r="O134" s="193"/>
      <c r="P134" s="2"/>
    </row>
    <row r="135" spans="1:16" s="3" customFormat="1" ht="104.25" customHeight="1" x14ac:dyDescent="0.35">
      <c r="A135" s="188"/>
      <c r="B135" s="189"/>
      <c r="C135" s="188"/>
      <c r="D135" s="190"/>
      <c r="E135" s="191"/>
      <c r="F135" s="192"/>
      <c r="G135" s="188"/>
      <c r="H135" s="189"/>
      <c r="I135" s="188"/>
      <c r="J135" s="190"/>
      <c r="K135" s="191"/>
      <c r="L135" s="192"/>
      <c r="M135" s="191"/>
      <c r="N135" s="192"/>
      <c r="O135" s="193"/>
      <c r="P135" s="2"/>
    </row>
    <row r="136" spans="1:16" s="3" customFormat="1" ht="104.25" customHeight="1" x14ac:dyDescent="0.35">
      <c r="A136" s="188"/>
      <c r="B136" s="188"/>
      <c r="C136" s="188"/>
      <c r="D136" s="188"/>
      <c r="E136" s="188"/>
      <c r="F136" s="188"/>
      <c r="G136" s="188"/>
      <c r="H136" s="189"/>
      <c r="I136" s="188"/>
      <c r="J136" s="190"/>
      <c r="K136" s="191"/>
      <c r="L136" s="192"/>
      <c r="M136" s="191"/>
      <c r="N136" s="192"/>
      <c r="O136" s="193"/>
      <c r="P136" s="2"/>
    </row>
    <row r="137" spans="1:16" s="3" customFormat="1" ht="104.25" customHeight="1" x14ac:dyDescent="0.35">
      <c r="A137" s="194"/>
      <c r="B137" s="194"/>
      <c r="C137" s="194"/>
      <c r="D137" s="194"/>
      <c r="E137" s="194"/>
      <c r="F137" s="194"/>
      <c r="G137" s="188"/>
      <c r="H137" s="189"/>
      <c r="I137" s="188"/>
      <c r="J137" s="190"/>
      <c r="K137" s="191"/>
      <c r="L137" s="192"/>
      <c r="M137" s="191"/>
      <c r="N137" s="192"/>
      <c r="O137" s="193"/>
      <c r="P137" s="2"/>
    </row>
    <row r="138" spans="1:16" s="3" customFormat="1" ht="104.25" customHeight="1" x14ac:dyDescent="0.35">
      <c r="A138" s="194"/>
      <c r="B138" s="194"/>
      <c r="C138" s="194"/>
      <c r="D138" s="194"/>
      <c r="E138" s="194"/>
      <c r="F138" s="194"/>
      <c r="G138" s="188"/>
      <c r="H138" s="189"/>
      <c r="I138" s="188"/>
      <c r="J138" s="190"/>
      <c r="K138" s="191"/>
      <c r="L138" s="192"/>
      <c r="M138" s="191"/>
      <c r="N138" s="192"/>
      <c r="O138" s="193"/>
      <c r="P138" s="2"/>
    </row>
    <row r="139" spans="1:16" s="3" customFormat="1" ht="104.25" customHeight="1" x14ac:dyDescent="0.35">
      <c r="A139" s="2"/>
      <c r="B139" s="2"/>
      <c r="C139" s="2"/>
      <c r="D139" s="2"/>
      <c r="E139" s="2"/>
      <c r="F139" s="2"/>
      <c r="G139" s="138"/>
      <c r="H139" s="137"/>
      <c r="I139" s="138"/>
      <c r="J139" s="139"/>
      <c r="K139" s="140"/>
      <c r="L139" s="34"/>
      <c r="M139" s="140"/>
      <c r="N139" s="34"/>
      <c r="O139" s="5"/>
      <c r="P139" s="2"/>
    </row>
    <row r="140" spans="1:16" s="3" customFormat="1" ht="104.25" customHeight="1" x14ac:dyDescent="0.35">
      <c r="A140" s="2"/>
      <c r="B140" s="2"/>
      <c r="C140" s="2"/>
      <c r="D140" s="2"/>
      <c r="E140" s="2"/>
      <c r="F140" s="2"/>
      <c r="G140" s="138"/>
      <c r="H140" s="137"/>
      <c r="I140" s="138"/>
      <c r="J140" s="139"/>
      <c r="K140" s="140"/>
      <c r="L140" s="34"/>
      <c r="M140" s="140"/>
      <c r="N140" s="34"/>
      <c r="O140" s="5"/>
      <c r="P140" s="2"/>
    </row>
    <row r="141" spans="1:16" s="3" customFormat="1" ht="104.25" customHeight="1" x14ac:dyDescent="0.35">
      <c r="A141" s="2"/>
      <c r="B141" s="2"/>
      <c r="C141" s="2"/>
      <c r="D141" s="2"/>
      <c r="E141" s="2"/>
      <c r="F141" s="2"/>
      <c r="G141" s="138"/>
      <c r="H141" s="137"/>
      <c r="I141" s="138"/>
      <c r="J141" s="139"/>
      <c r="K141" s="140"/>
      <c r="L141" s="34"/>
      <c r="M141" s="140"/>
      <c r="N141" s="34"/>
      <c r="O141" s="5"/>
      <c r="P141" s="2"/>
    </row>
    <row r="142" spans="1:16" s="3" customFormat="1" ht="104.25" customHeight="1" x14ac:dyDescent="0.5">
      <c r="A142" s="2"/>
      <c r="B142" s="2"/>
      <c r="C142" s="2"/>
      <c r="D142" s="2"/>
      <c r="E142" s="2"/>
      <c r="F142" s="2"/>
      <c r="G142" s="138"/>
      <c r="H142" s="137"/>
      <c r="I142" s="138"/>
      <c r="J142" s="143"/>
      <c r="K142" s="140"/>
      <c r="L142" s="34"/>
      <c r="M142" s="140"/>
      <c r="N142" s="34"/>
      <c r="O142" s="5"/>
      <c r="P142" s="2"/>
    </row>
    <row r="143" spans="1:16" s="3" customFormat="1" ht="104.25" customHeight="1" x14ac:dyDescent="0.35">
      <c r="A143" s="179"/>
      <c r="B143" s="177"/>
      <c r="C143" s="180"/>
      <c r="D143" s="181"/>
      <c r="E143" s="182"/>
      <c r="F143" s="183"/>
      <c r="G143" s="138"/>
      <c r="H143" s="137"/>
      <c r="I143" s="138"/>
      <c r="J143" s="139"/>
      <c r="K143" s="140"/>
      <c r="L143" s="34"/>
      <c r="M143" s="140"/>
      <c r="N143" s="34"/>
      <c r="O143" s="5"/>
      <c r="P143" s="2"/>
    </row>
    <row r="144" spans="1:16" s="3" customFormat="1" ht="104.25" customHeight="1" x14ac:dyDescent="0.35">
      <c r="A144" s="179"/>
      <c r="B144" s="177"/>
      <c r="C144" s="180"/>
      <c r="D144" s="181"/>
      <c r="E144" s="182"/>
      <c r="F144" s="183"/>
      <c r="G144" s="138"/>
      <c r="H144" s="137"/>
      <c r="I144" s="138"/>
      <c r="J144" s="139"/>
      <c r="K144" s="140"/>
      <c r="L144" s="34"/>
      <c r="M144" s="140"/>
      <c r="N144" s="34"/>
      <c r="O144" s="5"/>
      <c r="P144" s="2"/>
    </row>
    <row r="145" spans="1:16" s="3" customFormat="1" ht="149.25" x14ac:dyDescent="0.5">
      <c r="A145" s="179"/>
      <c r="B145" s="177"/>
      <c r="C145" s="180"/>
      <c r="D145" s="181"/>
      <c r="E145" s="182"/>
      <c r="F145" s="183"/>
      <c r="G145" s="142"/>
      <c r="H145" s="141"/>
      <c r="I145" s="143"/>
      <c r="J145" s="141"/>
      <c r="K145" s="136"/>
      <c r="L145" s="5"/>
      <c r="M145" s="136"/>
      <c r="N145" s="5"/>
      <c r="O145" s="5"/>
      <c r="P145" s="2"/>
    </row>
    <row r="146" spans="1:16" s="3" customFormat="1" ht="149.25" x14ac:dyDescent="0.5">
      <c r="A146" s="179"/>
      <c r="B146" s="177"/>
      <c r="C146" s="180"/>
      <c r="D146" s="181"/>
      <c r="E146" s="182"/>
      <c r="F146" s="183"/>
      <c r="G146" s="142"/>
      <c r="H146" s="141"/>
      <c r="I146" s="143"/>
      <c r="J146" s="141"/>
      <c r="K146" s="136"/>
      <c r="L146" s="5"/>
      <c r="M146" s="136"/>
      <c r="N146" s="5"/>
      <c r="O146" s="5"/>
      <c r="P146" s="2"/>
    </row>
    <row r="147" spans="1:16" s="3" customFormat="1" ht="104.25" customHeight="1" x14ac:dyDescent="0.5">
      <c r="A147" s="179"/>
      <c r="B147" s="177"/>
      <c r="C147" s="180"/>
      <c r="D147" s="181"/>
      <c r="E147" s="182"/>
      <c r="F147" s="183"/>
      <c r="G147" s="142"/>
      <c r="H147" s="141"/>
      <c r="I147" s="143"/>
      <c r="J147" s="141"/>
      <c r="K147" s="136"/>
      <c r="L147" s="5"/>
      <c r="M147" s="136"/>
      <c r="N147" s="5"/>
      <c r="O147" s="5"/>
      <c r="P147" s="2"/>
    </row>
    <row r="148" spans="1:16" s="3" customFormat="1" ht="104.25" customHeight="1" x14ac:dyDescent="0.5">
      <c r="A148" s="179"/>
      <c r="B148" s="177"/>
      <c r="C148" s="180"/>
      <c r="D148" s="181"/>
      <c r="E148" s="182"/>
      <c r="F148" s="183"/>
      <c r="G148" s="142"/>
      <c r="H148" s="141"/>
      <c r="I148" s="143"/>
      <c r="J148" s="141"/>
      <c r="K148" s="136"/>
      <c r="L148" s="5"/>
      <c r="M148" s="136"/>
      <c r="N148" s="5"/>
      <c r="O148" s="5"/>
      <c r="P148" s="2"/>
    </row>
    <row r="149" spans="1:16" s="3" customFormat="1" ht="104.25" customHeight="1" x14ac:dyDescent="0.5">
      <c r="A149" s="9"/>
      <c r="B149" s="2"/>
      <c r="C149" s="17"/>
      <c r="D149" s="136"/>
      <c r="E149" s="141"/>
      <c r="F149" s="142"/>
      <c r="G149" s="141"/>
      <c r="H149" s="142"/>
      <c r="I149" s="141"/>
      <c r="J149" s="143"/>
      <c r="K149" s="141"/>
      <c r="L149" s="136"/>
      <c r="M149" s="141"/>
      <c r="N149" s="136"/>
      <c r="O149" s="171"/>
      <c r="P149" s="2"/>
    </row>
    <row r="150" spans="1:16" s="3" customFormat="1" ht="104.25" customHeight="1" x14ac:dyDescent="0.5">
      <c r="A150" s="9"/>
      <c r="B150" s="2"/>
      <c r="C150" s="17"/>
      <c r="D150" s="136"/>
      <c r="E150" s="141"/>
      <c r="F150" s="142"/>
      <c r="G150" s="141"/>
      <c r="H150" s="142"/>
      <c r="I150" s="141"/>
      <c r="J150" s="143"/>
      <c r="K150" s="141"/>
      <c r="L150" s="136"/>
      <c r="M150" s="141"/>
      <c r="N150" s="136"/>
      <c r="O150" s="171"/>
      <c r="P150" s="2"/>
    </row>
    <row r="151" spans="1:16" s="3" customFormat="1" ht="104.25" customHeight="1" x14ac:dyDescent="0.5">
      <c r="A151" s="9"/>
      <c r="B151" s="2"/>
      <c r="C151" s="17"/>
      <c r="D151" s="136"/>
      <c r="E151" s="141"/>
      <c r="F151" s="142"/>
      <c r="G151" s="141"/>
      <c r="H151" s="142"/>
      <c r="I151" s="141"/>
      <c r="J151" s="143"/>
      <c r="K151" s="141"/>
      <c r="L151" s="136"/>
      <c r="M151" s="141"/>
      <c r="N151" s="136"/>
      <c r="O151" s="171"/>
      <c r="P151" s="2"/>
    </row>
    <row r="152" spans="1:16" s="3" customFormat="1" ht="104.25" customHeight="1" x14ac:dyDescent="0.5">
      <c r="A152" s="9"/>
      <c r="B152" s="2"/>
      <c r="C152" s="17"/>
      <c r="D152" s="136"/>
      <c r="E152" s="141"/>
      <c r="F152" s="142"/>
      <c r="G152" s="141"/>
      <c r="H152" s="142"/>
      <c r="I152" s="141"/>
      <c r="J152" s="143"/>
      <c r="K152" s="141"/>
      <c r="L152" s="136"/>
      <c r="M152" s="141"/>
      <c r="N152" s="136"/>
      <c r="O152" s="171"/>
      <c r="P152" s="2"/>
    </row>
    <row r="153" spans="1:16" s="3" customFormat="1" ht="104.25" customHeight="1" x14ac:dyDescent="0.5">
      <c r="A153" s="9"/>
      <c r="B153" s="2"/>
      <c r="C153" s="17"/>
      <c r="D153" s="136"/>
      <c r="E153" s="141"/>
      <c r="F153" s="142"/>
      <c r="G153" s="141"/>
      <c r="H153" s="142"/>
      <c r="I153" s="141"/>
      <c r="J153" s="143"/>
      <c r="K153" s="141"/>
      <c r="L153" s="136"/>
      <c r="M153" s="141"/>
      <c r="N153" s="136"/>
      <c r="O153" s="171"/>
      <c r="P153" s="2"/>
    </row>
    <row r="154" spans="1:16" s="3" customFormat="1" ht="104.25" customHeight="1" x14ac:dyDescent="0.5">
      <c r="A154" s="9"/>
      <c r="B154" s="2"/>
      <c r="C154" s="17"/>
      <c r="D154" s="136"/>
      <c r="E154" s="141"/>
      <c r="F154" s="142"/>
      <c r="G154" s="141"/>
      <c r="H154" s="142"/>
      <c r="I154" s="141"/>
      <c r="J154" s="143"/>
      <c r="K154" s="141"/>
      <c r="L154" s="136"/>
      <c r="M154" s="141"/>
      <c r="N154" s="136"/>
      <c r="O154" s="171"/>
      <c r="P154" s="2"/>
    </row>
    <row r="155" spans="1:16" s="3" customFormat="1" ht="104.25" customHeight="1" x14ac:dyDescent="0.5">
      <c r="A155" s="9"/>
      <c r="B155" s="2"/>
      <c r="C155" s="17"/>
      <c r="D155" s="136"/>
      <c r="E155" s="141"/>
      <c r="F155" s="142"/>
      <c r="G155" s="141"/>
      <c r="H155" s="142"/>
      <c r="I155" s="141"/>
      <c r="J155" s="143"/>
      <c r="K155" s="141"/>
      <c r="L155" s="136"/>
      <c r="M155" s="141"/>
      <c r="N155" s="136"/>
      <c r="O155" s="171"/>
      <c r="P155" s="2"/>
    </row>
    <row r="156" spans="1:16" s="3" customFormat="1" ht="104.25" customHeight="1" x14ac:dyDescent="0.5">
      <c r="A156" s="9"/>
      <c r="B156" s="2"/>
      <c r="C156" s="17"/>
      <c r="D156" s="136"/>
      <c r="E156" s="141"/>
      <c r="F156" s="142"/>
      <c r="G156" s="141"/>
      <c r="H156" s="142"/>
      <c r="I156" s="141"/>
      <c r="J156" s="143"/>
      <c r="K156" s="141"/>
      <c r="L156" s="136"/>
      <c r="M156" s="141"/>
      <c r="N156" s="136"/>
      <c r="O156" s="171"/>
      <c r="P156" s="2"/>
    </row>
    <row r="157" spans="1:16" s="3" customFormat="1" ht="104.25" customHeight="1" x14ac:dyDescent="0.5">
      <c r="A157" s="9"/>
      <c r="B157" s="2"/>
      <c r="C157" s="17"/>
      <c r="D157" s="136"/>
      <c r="E157" s="141"/>
      <c r="F157" s="142"/>
      <c r="G157" s="141"/>
      <c r="H157" s="142"/>
      <c r="I157" s="141"/>
      <c r="J157" s="143"/>
      <c r="K157" s="141"/>
      <c r="L157" s="136"/>
      <c r="M157" s="141"/>
      <c r="N157" s="136"/>
      <c r="O157" s="171"/>
      <c r="P157" s="2"/>
    </row>
    <row r="158" spans="1:16" s="3" customFormat="1" ht="104.25" customHeight="1" x14ac:dyDescent="0.5">
      <c r="A158" s="9"/>
      <c r="B158" s="2"/>
      <c r="C158" s="17"/>
      <c r="D158" s="136"/>
      <c r="E158" s="141"/>
      <c r="F158" s="142"/>
      <c r="G158" s="141"/>
      <c r="H158" s="142"/>
      <c r="I158" s="141"/>
      <c r="J158" s="143"/>
      <c r="K158" s="141"/>
      <c r="L158" s="136"/>
      <c r="M158" s="141"/>
      <c r="N158" s="136"/>
      <c r="O158" s="171"/>
      <c r="P158" s="2"/>
    </row>
    <row r="159" spans="1:16" s="3" customFormat="1" ht="104.25" customHeight="1" x14ac:dyDescent="0.5">
      <c r="A159" s="9"/>
      <c r="B159" s="2"/>
      <c r="C159" s="17"/>
      <c r="D159" s="136"/>
      <c r="E159" s="141"/>
      <c r="F159" s="142"/>
      <c r="G159" s="141"/>
      <c r="H159" s="142"/>
      <c r="I159" s="141"/>
      <c r="J159" s="143"/>
      <c r="K159" s="141"/>
      <c r="L159" s="136"/>
      <c r="M159" s="141"/>
      <c r="N159" s="136"/>
      <c r="O159" s="171"/>
      <c r="P159" s="2"/>
    </row>
    <row r="160" spans="1:16" s="3" customFormat="1" ht="104.25" customHeight="1" x14ac:dyDescent="0.5">
      <c r="A160" s="9"/>
      <c r="B160" s="2"/>
      <c r="C160" s="17"/>
      <c r="D160" s="136"/>
      <c r="E160" s="141"/>
      <c r="F160" s="142"/>
      <c r="G160" s="141"/>
      <c r="H160" s="142"/>
      <c r="I160" s="141"/>
      <c r="J160" s="143"/>
      <c r="K160" s="141"/>
      <c r="L160" s="136"/>
      <c r="M160" s="141"/>
      <c r="N160" s="136"/>
      <c r="O160" s="171"/>
      <c r="P160" s="2"/>
    </row>
    <row r="161" spans="1:16" s="3" customFormat="1" ht="104.25" customHeight="1" x14ac:dyDescent="0.5">
      <c r="A161" s="9"/>
      <c r="B161" s="2"/>
      <c r="C161" s="17"/>
      <c r="D161" s="136"/>
      <c r="E161" s="141"/>
      <c r="F161" s="142"/>
      <c r="G161" s="141"/>
      <c r="H161" s="142"/>
      <c r="I161" s="141"/>
      <c r="J161" s="143"/>
      <c r="K161" s="141"/>
      <c r="L161" s="136"/>
      <c r="M161" s="141"/>
      <c r="N161" s="136"/>
      <c r="O161" s="171"/>
      <c r="P161" s="2"/>
    </row>
    <row r="162" spans="1:16" s="3" customFormat="1" ht="104.25" customHeight="1" x14ac:dyDescent="0.5">
      <c r="A162" s="9"/>
      <c r="B162" s="2"/>
      <c r="C162" s="17"/>
      <c r="D162" s="136"/>
      <c r="E162" s="141"/>
      <c r="F162" s="142"/>
      <c r="G162" s="141"/>
      <c r="H162" s="142"/>
      <c r="I162" s="141"/>
      <c r="J162" s="143"/>
      <c r="K162" s="141"/>
      <c r="L162" s="136"/>
      <c r="M162" s="141"/>
      <c r="N162" s="136"/>
      <c r="O162" s="171"/>
      <c r="P162" s="2"/>
    </row>
    <row r="163" spans="1:16" s="3" customFormat="1" ht="104.25" customHeight="1" x14ac:dyDescent="0.5">
      <c r="A163" s="9"/>
      <c r="B163" s="2"/>
      <c r="C163" s="17"/>
      <c r="D163" s="136"/>
      <c r="E163" s="141"/>
      <c r="F163" s="142"/>
      <c r="G163" s="141"/>
      <c r="H163" s="142"/>
      <c r="I163" s="141"/>
      <c r="J163" s="143"/>
      <c r="K163" s="141"/>
      <c r="L163" s="136"/>
      <c r="M163" s="141"/>
      <c r="N163" s="136"/>
      <c r="O163" s="171"/>
      <c r="P163" s="2"/>
    </row>
    <row r="164" spans="1:16" s="3" customFormat="1" ht="104.25" customHeight="1" x14ac:dyDescent="0.5">
      <c r="A164" s="9"/>
      <c r="B164" s="2"/>
      <c r="C164" s="17"/>
      <c r="D164" s="136"/>
      <c r="E164" s="141"/>
      <c r="F164" s="142"/>
      <c r="G164" s="141"/>
      <c r="H164" s="142"/>
      <c r="I164" s="141"/>
      <c r="J164" s="143"/>
      <c r="K164" s="141"/>
      <c r="L164" s="136"/>
      <c r="M164" s="141"/>
      <c r="N164" s="136"/>
      <c r="O164" s="171"/>
      <c r="P164" s="2"/>
    </row>
    <row r="165" spans="1:16" s="3" customFormat="1" ht="104.25" customHeight="1" x14ac:dyDescent="0.5">
      <c r="A165" s="9"/>
      <c r="B165" s="2"/>
      <c r="C165" s="17"/>
      <c r="D165" s="136"/>
      <c r="E165" s="141"/>
      <c r="F165" s="142"/>
      <c r="G165" s="141"/>
      <c r="H165" s="142"/>
      <c r="I165" s="141"/>
      <c r="J165" s="143"/>
      <c r="K165" s="141"/>
      <c r="L165" s="136"/>
      <c r="M165" s="141"/>
      <c r="N165" s="136"/>
      <c r="O165" s="171"/>
      <c r="P165" s="2"/>
    </row>
    <row r="166" spans="1:16" s="3" customFormat="1" ht="104.25" customHeight="1" x14ac:dyDescent="0.5">
      <c r="A166" s="9"/>
      <c r="B166" s="2"/>
      <c r="C166" s="17"/>
      <c r="D166" s="136"/>
      <c r="E166" s="141"/>
      <c r="F166" s="142"/>
      <c r="G166" s="141"/>
      <c r="H166" s="142"/>
      <c r="I166" s="141"/>
      <c r="J166" s="143"/>
      <c r="K166" s="141"/>
      <c r="L166" s="136"/>
      <c r="M166" s="141"/>
      <c r="N166" s="136"/>
      <c r="O166" s="171"/>
      <c r="P166" s="2"/>
    </row>
    <row r="167" spans="1:16" s="3" customFormat="1" ht="104.25" customHeight="1" x14ac:dyDescent="0.5">
      <c r="A167" s="9"/>
      <c r="B167" s="2"/>
      <c r="C167" s="17"/>
      <c r="D167" s="136"/>
      <c r="E167" s="141"/>
      <c r="F167" s="142"/>
      <c r="G167" s="141"/>
      <c r="H167" s="142"/>
      <c r="I167" s="141"/>
      <c r="J167" s="143"/>
      <c r="K167" s="141"/>
      <c r="L167" s="136"/>
      <c r="M167" s="141"/>
      <c r="N167" s="136"/>
      <c r="O167" s="171"/>
      <c r="P167" s="2"/>
    </row>
    <row r="168" spans="1:16" s="3" customFormat="1" ht="171.75" customHeight="1" x14ac:dyDescent="0.5">
      <c r="A168" s="9"/>
      <c r="B168" s="2"/>
      <c r="C168" s="17"/>
      <c r="D168" s="136"/>
      <c r="E168" s="141"/>
      <c r="F168" s="142"/>
      <c r="G168" s="141"/>
      <c r="H168" s="142"/>
      <c r="I168" s="141"/>
      <c r="J168" s="143"/>
      <c r="K168" s="141"/>
      <c r="L168" s="136"/>
      <c r="M168" s="141"/>
      <c r="N168" s="136"/>
      <c r="O168" s="171"/>
      <c r="P168" s="2"/>
    </row>
    <row r="169" spans="1:16" s="18" customFormat="1" ht="54" customHeight="1" x14ac:dyDescent="0.5">
      <c r="A169" s="9"/>
      <c r="B169" s="2"/>
      <c r="C169" s="17"/>
      <c r="D169" s="136"/>
      <c r="E169" s="141"/>
      <c r="F169" s="142"/>
      <c r="G169" s="141"/>
      <c r="H169" s="142"/>
      <c r="I169" s="141"/>
      <c r="J169" s="143"/>
      <c r="K169" s="141"/>
      <c r="L169" s="136"/>
      <c r="M169" s="141"/>
      <c r="N169" s="136"/>
      <c r="O169" s="171"/>
      <c r="P169" s="2"/>
    </row>
    <row r="170" spans="1:16" s="3" customFormat="1" ht="53.1" customHeight="1" x14ac:dyDescent="0.5">
      <c r="A170" s="9"/>
      <c r="B170" s="2"/>
      <c r="C170" s="17"/>
      <c r="D170" s="136"/>
      <c r="E170" s="141"/>
      <c r="F170" s="142"/>
      <c r="G170" s="141"/>
      <c r="H170" s="142"/>
      <c r="I170" s="141"/>
      <c r="J170" s="143"/>
      <c r="K170" s="141"/>
      <c r="L170" s="136"/>
      <c r="M170" s="141"/>
      <c r="N170" s="136"/>
      <c r="O170" s="171"/>
      <c r="P170" s="2"/>
    </row>
    <row r="171" spans="1:16" s="3" customFormat="1" ht="104.25" customHeight="1" x14ac:dyDescent="0.5">
      <c r="A171" s="9"/>
      <c r="B171" s="2"/>
      <c r="C171" s="17"/>
      <c r="D171" s="136"/>
      <c r="E171" s="141"/>
      <c r="F171" s="142"/>
      <c r="G171" s="141"/>
      <c r="H171" s="142"/>
      <c r="I171" s="141"/>
      <c r="J171" s="143"/>
      <c r="K171" s="141"/>
      <c r="L171" s="136"/>
      <c r="M171" s="141"/>
      <c r="N171" s="136"/>
      <c r="O171" s="171"/>
      <c r="P171" s="2"/>
    </row>
    <row r="172" spans="1:16" s="3" customFormat="1" ht="104.25" customHeight="1" x14ac:dyDescent="0.5">
      <c r="A172" s="9"/>
      <c r="B172" s="2"/>
      <c r="C172" s="17"/>
      <c r="D172" s="136"/>
      <c r="E172" s="141"/>
      <c r="F172" s="142"/>
      <c r="G172" s="141"/>
      <c r="H172" s="142"/>
      <c r="I172" s="141"/>
      <c r="J172" s="143"/>
      <c r="K172" s="141"/>
      <c r="L172" s="136"/>
      <c r="M172" s="141"/>
      <c r="N172" s="136"/>
      <c r="O172" s="171"/>
      <c r="P172" s="2"/>
    </row>
    <row r="173" spans="1:16" s="3" customFormat="1" ht="104.25" customHeight="1" x14ac:dyDescent="0.5">
      <c r="A173" s="9"/>
      <c r="B173" s="2"/>
      <c r="C173" s="17"/>
      <c r="D173" s="136"/>
      <c r="E173" s="141"/>
      <c r="F173" s="142"/>
      <c r="G173" s="141"/>
      <c r="H173" s="142"/>
      <c r="I173" s="141"/>
      <c r="J173" s="143"/>
      <c r="K173" s="141"/>
      <c r="L173" s="136"/>
      <c r="M173" s="141"/>
      <c r="N173" s="136"/>
      <c r="O173" s="171"/>
      <c r="P173" s="2"/>
    </row>
    <row r="174" spans="1:16" s="3" customFormat="1" ht="104.25" customHeight="1" x14ac:dyDescent="0.5">
      <c r="A174" s="9"/>
      <c r="B174" s="2"/>
      <c r="C174" s="17"/>
      <c r="D174" s="136"/>
      <c r="E174" s="141"/>
      <c r="F174" s="142"/>
      <c r="G174" s="141"/>
      <c r="H174" s="142"/>
      <c r="I174" s="141"/>
      <c r="J174" s="143"/>
      <c r="K174" s="141"/>
      <c r="L174" s="136"/>
      <c r="M174" s="141"/>
      <c r="N174" s="136"/>
      <c r="O174" s="171"/>
      <c r="P174" s="2"/>
    </row>
    <row r="175" spans="1:16" s="3" customFormat="1" ht="105" customHeight="1" x14ac:dyDescent="0.5">
      <c r="A175" s="9"/>
      <c r="B175" s="2"/>
      <c r="C175" s="17"/>
      <c r="D175" s="136"/>
      <c r="E175" s="141"/>
      <c r="F175" s="142"/>
      <c r="G175" s="141"/>
      <c r="H175" s="142"/>
      <c r="I175" s="141"/>
      <c r="J175" s="143"/>
      <c r="K175" s="141"/>
      <c r="L175" s="136"/>
      <c r="M175" s="141"/>
      <c r="N175" s="136"/>
      <c r="O175" s="171"/>
      <c r="P175" s="2"/>
    </row>
    <row r="176" spans="1:16" s="3" customFormat="1" ht="105" customHeight="1" x14ac:dyDescent="0.5">
      <c r="A176" s="9"/>
      <c r="B176" s="2"/>
      <c r="C176" s="17"/>
      <c r="D176" s="136"/>
      <c r="E176" s="141"/>
      <c r="F176" s="142"/>
      <c r="G176" s="141"/>
      <c r="H176" s="142"/>
      <c r="I176" s="141"/>
      <c r="J176" s="143"/>
      <c r="K176" s="141"/>
      <c r="L176" s="136"/>
      <c r="M176" s="141"/>
      <c r="N176" s="136"/>
      <c r="O176" s="171"/>
      <c r="P176" s="2"/>
    </row>
    <row r="177" spans="1:16" s="3" customFormat="1" ht="105" customHeight="1" x14ac:dyDescent="0.5">
      <c r="A177" s="9"/>
      <c r="B177" s="2"/>
      <c r="C177" s="17"/>
      <c r="D177" s="136"/>
      <c r="E177" s="141"/>
      <c r="F177" s="142"/>
      <c r="G177" s="141"/>
      <c r="H177" s="142"/>
      <c r="I177" s="141"/>
      <c r="J177" s="143"/>
      <c r="K177" s="141"/>
      <c r="L177" s="136"/>
      <c r="M177" s="141"/>
      <c r="N177" s="136"/>
      <c r="O177" s="171"/>
      <c r="P177" s="2"/>
    </row>
    <row r="178" spans="1:16" s="3" customFormat="1" ht="298.5" customHeight="1" x14ac:dyDescent="0.5">
      <c r="A178" s="9"/>
      <c r="B178" s="2"/>
      <c r="C178" s="17"/>
      <c r="D178" s="136"/>
      <c r="E178" s="141"/>
      <c r="F178" s="142"/>
      <c r="G178" s="141"/>
      <c r="H178" s="142"/>
      <c r="I178" s="141"/>
      <c r="J178" s="143"/>
      <c r="K178" s="141"/>
      <c r="L178" s="136"/>
      <c r="M178" s="141"/>
      <c r="N178" s="136"/>
      <c r="O178" s="171"/>
      <c r="P178" s="2"/>
    </row>
    <row r="179" spans="1:16" s="3" customFormat="1" ht="108" customHeight="1" x14ac:dyDescent="0.5">
      <c r="A179" s="9"/>
      <c r="B179" s="2"/>
      <c r="C179" s="17"/>
      <c r="D179" s="136"/>
      <c r="E179" s="141"/>
      <c r="F179" s="142"/>
      <c r="G179" s="141"/>
      <c r="H179" s="142"/>
      <c r="I179" s="141"/>
      <c r="J179" s="143"/>
      <c r="K179" s="141"/>
      <c r="L179" s="136"/>
      <c r="M179" s="141"/>
      <c r="N179" s="136"/>
      <c r="O179" s="171"/>
      <c r="P179" s="2"/>
    </row>
    <row r="180" spans="1:16" s="3" customFormat="1" ht="108" customHeight="1" x14ac:dyDescent="0.5">
      <c r="A180" s="9"/>
      <c r="B180" s="2"/>
      <c r="C180" s="17"/>
      <c r="D180" s="136"/>
      <c r="E180" s="141"/>
      <c r="F180" s="142"/>
      <c r="G180" s="141"/>
      <c r="H180" s="142"/>
      <c r="I180" s="141"/>
      <c r="J180" s="143"/>
      <c r="K180" s="141"/>
      <c r="L180" s="136"/>
      <c r="M180" s="141"/>
      <c r="N180" s="136"/>
      <c r="O180" s="171"/>
      <c r="P180" s="2"/>
    </row>
    <row r="181" spans="1:16" s="3" customFormat="1" ht="108" customHeight="1" x14ac:dyDescent="0.5">
      <c r="A181" s="9"/>
      <c r="B181" s="2"/>
      <c r="C181" s="17"/>
      <c r="D181" s="136"/>
      <c r="E181" s="141"/>
      <c r="F181" s="142"/>
      <c r="G181" s="141"/>
      <c r="H181" s="142"/>
      <c r="I181" s="141"/>
      <c r="J181" s="143"/>
      <c r="K181" s="141"/>
      <c r="L181" s="136"/>
      <c r="M181" s="141"/>
      <c r="N181" s="136"/>
      <c r="O181" s="171"/>
      <c r="P181" s="2"/>
    </row>
    <row r="182" spans="1:16" s="3" customFormat="1" ht="108" customHeight="1" x14ac:dyDescent="0.5">
      <c r="A182" s="9"/>
      <c r="B182" s="2"/>
      <c r="C182" s="17"/>
      <c r="D182" s="136"/>
      <c r="E182" s="141"/>
      <c r="F182" s="142"/>
      <c r="G182" s="141"/>
      <c r="H182" s="142"/>
      <c r="I182" s="141"/>
      <c r="J182" s="143"/>
      <c r="K182" s="141"/>
      <c r="L182" s="136"/>
      <c r="M182" s="141"/>
      <c r="N182" s="136"/>
      <c r="O182" s="171"/>
      <c r="P182" s="2"/>
    </row>
    <row r="183" spans="1:16" s="3" customFormat="1" ht="108" customHeight="1" x14ac:dyDescent="0.5">
      <c r="A183" s="9"/>
      <c r="B183" s="2"/>
      <c r="C183" s="17"/>
      <c r="D183" s="136"/>
      <c r="E183" s="141"/>
      <c r="F183" s="142"/>
      <c r="G183" s="141"/>
      <c r="H183" s="142"/>
      <c r="I183" s="141"/>
      <c r="J183" s="143"/>
      <c r="K183" s="141"/>
      <c r="L183" s="136"/>
      <c r="M183" s="141"/>
      <c r="N183" s="136"/>
      <c r="O183" s="171"/>
      <c r="P183" s="2"/>
    </row>
    <row r="184" spans="1:16" s="3" customFormat="1" ht="108" customHeight="1" x14ac:dyDescent="0.5">
      <c r="A184" s="9"/>
      <c r="B184" s="2"/>
      <c r="C184" s="17"/>
      <c r="D184" s="136"/>
      <c r="E184" s="141"/>
      <c r="F184" s="142"/>
      <c r="G184" s="141"/>
      <c r="H184" s="142"/>
      <c r="I184" s="141"/>
      <c r="J184" s="143"/>
      <c r="K184" s="141"/>
      <c r="L184" s="136"/>
      <c r="M184" s="141"/>
      <c r="N184" s="136"/>
      <c r="O184" s="171"/>
      <c r="P184" s="2"/>
    </row>
    <row r="185" spans="1:16" s="3" customFormat="1" ht="108" customHeight="1" x14ac:dyDescent="0.5">
      <c r="A185" s="9"/>
      <c r="B185" s="2"/>
      <c r="C185" s="17"/>
      <c r="D185" s="136"/>
      <c r="E185" s="141"/>
      <c r="F185" s="142"/>
      <c r="G185" s="141"/>
      <c r="H185" s="142"/>
      <c r="I185" s="141"/>
      <c r="J185" s="143"/>
      <c r="K185" s="141"/>
      <c r="L185" s="136"/>
      <c r="M185" s="141"/>
      <c r="N185" s="136"/>
      <c r="O185" s="171"/>
      <c r="P185" s="2"/>
    </row>
    <row r="186" spans="1:16" s="3" customFormat="1" ht="108" customHeight="1" x14ac:dyDescent="0.5">
      <c r="A186" s="9"/>
      <c r="B186" s="2"/>
      <c r="C186" s="17"/>
      <c r="D186" s="136"/>
      <c r="E186" s="141"/>
      <c r="F186" s="142"/>
      <c r="G186" s="141"/>
      <c r="H186" s="142"/>
      <c r="I186" s="141"/>
      <c r="J186" s="143"/>
      <c r="K186" s="141"/>
      <c r="L186" s="136"/>
      <c r="M186" s="141"/>
      <c r="N186" s="136"/>
      <c r="O186" s="171"/>
      <c r="P186" s="2"/>
    </row>
    <row r="187" spans="1:16" s="3" customFormat="1" ht="108" customHeight="1" x14ac:dyDescent="0.5">
      <c r="A187" s="9"/>
      <c r="B187" s="2"/>
      <c r="C187" s="17"/>
      <c r="D187" s="136"/>
      <c r="E187" s="141"/>
      <c r="F187" s="142"/>
      <c r="G187" s="141"/>
      <c r="H187" s="142"/>
      <c r="I187" s="141"/>
      <c r="J187" s="143"/>
      <c r="K187" s="141"/>
      <c r="L187" s="136"/>
      <c r="M187" s="141"/>
      <c r="N187" s="136"/>
      <c r="O187" s="171"/>
      <c r="P187" s="2"/>
    </row>
    <row r="188" spans="1:16" s="3" customFormat="1" ht="108" customHeight="1" x14ac:dyDescent="0.5">
      <c r="A188" s="9"/>
      <c r="B188" s="2"/>
      <c r="C188" s="17"/>
      <c r="D188" s="136"/>
      <c r="E188" s="141"/>
      <c r="F188" s="142"/>
      <c r="G188" s="141"/>
      <c r="H188" s="142"/>
      <c r="I188" s="141"/>
      <c r="J188" s="143"/>
      <c r="K188" s="141"/>
      <c r="L188" s="136"/>
      <c r="M188" s="141"/>
      <c r="N188" s="136"/>
      <c r="O188" s="171"/>
      <c r="P188" s="2"/>
    </row>
    <row r="189" spans="1:16" s="3" customFormat="1" ht="108" customHeight="1" x14ac:dyDescent="0.5">
      <c r="A189" s="9"/>
      <c r="B189" s="2"/>
      <c r="C189" s="17"/>
      <c r="D189" s="136"/>
      <c r="E189" s="141"/>
      <c r="F189" s="142"/>
      <c r="G189" s="141"/>
      <c r="H189" s="142"/>
      <c r="I189" s="141"/>
      <c r="J189" s="143"/>
      <c r="K189" s="141"/>
      <c r="L189" s="136"/>
      <c r="M189" s="141"/>
      <c r="N189" s="136"/>
      <c r="O189" s="171"/>
      <c r="P189" s="2"/>
    </row>
    <row r="190" spans="1:16" s="3" customFormat="1" ht="108" customHeight="1" x14ac:dyDescent="0.5">
      <c r="A190" s="9"/>
      <c r="B190" s="2"/>
      <c r="C190" s="17"/>
      <c r="D190" s="136"/>
      <c r="E190" s="141"/>
      <c r="F190" s="142"/>
      <c r="G190" s="141"/>
      <c r="H190" s="142"/>
      <c r="I190" s="141"/>
      <c r="J190" s="143"/>
      <c r="K190" s="141"/>
      <c r="L190" s="136"/>
      <c r="M190" s="141"/>
      <c r="N190" s="136"/>
      <c r="O190" s="171"/>
      <c r="P190" s="2"/>
    </row>
    <row r="191" spans="1:16" s="3" customFormat="1" ht="108" customHeight="1" x14ac:dyDescent="0.5">
      <c r="A191" s="9"/>
      <c r="B191" s="2"/>
      <c r="C191" s="17"/>
      <c r="D191" s="136"/>
      <c r="E191" s="141"/>
      <c r="F191" s="142"/>
      <c r="G191" s="141"/>
      <c r="H191" s="142"/>
      <c r="I191" s="141"/>
      <c r="J191" s="143"/>
      <c r="K191" s="141"/>
      <c r="L191" s="136"/>
      <c r="M191" s="141"/>
      <c r="N191" s="136"/>
      <c r="O191" s="171"/>
      <c r="P191" s="2"/>
    </row>
    <row r="192" spans="1:16" s="3" customFormat="1" ht="108" customHeight="1" x14ac:dyDescent="0.5">
      <c r="A192" s="9"/>
      <c r="B192" s="2"/>
      <c r="C192" s="17"/>
      <c r="D192" s="136"/>
      <c r="E192" s="141"/>
      <c r="F192" s="142"/>
      <c r="G192" s="141"/>
      <c r="H192" s="142"/>
      <c r="I192" s="141"/>
      <c r="J192" s="143"/>
      <c r="K192" s="141"/>
      <c r="L192" s="136"/>
      <c r="M192" s="141"/>
      <c r="N192" s="136"/>
      <c r="O192" s="171"/>
      <c r="P192" s="2"/>
    </row>
    <row r="193" spans="1:16" s="3" customFormat="1" ht="108" customHeight="1" x14ac:dyDescent="0.5">
      <c r="A193" s="9"/>
      <c r="B193" s="2"/>
      <c r="C193" s="17"/>
      <c r="D193" s="136"/>
      <c r="E193" s="141"/>
      <c r="F193" s="142"/>
      <c r="G193" s="141"/>
      <c r="H193" s="142"/>
      <c r="I193" s="141"/>
      <c r="J193" s="143"/>
      <c r="K193" s="141"/>
      <c r="L193" s="136"/>
      <c r="M193" s="141"/>
      <c r="N193" s="136"/>
      <c r="O193" s="171"/>
      <c r="P193" s="2"/>
    </row>
    <row r="194" spans="1:16" s="3" customFormat="1" ht="108" customHeight="1" x14ac:dyDescent="0.5">
      <c r="A194" s="9"/>
      <c r="B194" s="2"/>
      <c r="C194" s="17"/>
      <c r="D194" s="136"/>
      <c r="E194" s="141"/>
      <c r="F194" s="142"/>
      <c r="G194" s="141"/>
      <c r="H194" s="142"/>
      <c r="I194" s="141"/>
      <c r="J194" s="143"/>
      <c r="K194" s="141"/>
      <c r="L194" s="136"/>
      <c r="M194" s="141"/>
      <c r="N194" s="136"/>
      <c r="O194" s="171"/>
      <c r="P194" s="2"/>
    </row>
    <row r="195" spans="1:16" s="3" customFormat="1" ht="108" customHeight="1" x14ac:dyDescent="0.5">
      <c r="A195" s="9"/>
      <c r="B195" s="2"/>
      <c r="C195" s="17"/>
      <c r="D195" s="136"/>
      <c r="E195" s="141"/>
      <c r="F195" s="142"/>
      <c r="G195" s="141"/>
      <c r="H195" s="142"/>
      <c r="I195" s="141"/>
      <c r="J195" s="143"/>
      <c r="K195" s="141"/>
      <c r="L195" s="136"/>
      <c r="M195" s="141"/>
      <c r="N195" s="136"/>
      <c r="O195" s="171"/>
      <c r="P195" s="2"/>
    </row>
    <row r="196" spans="1:16" s="3" customFormat="1" ht="102" customHeight="1" x14ac:dyDescent="0.5">
      <c r="A196" s="9"/>
      <c r="B196" s="2"/>
      <c r="C196" s="17"/>
      <c r="D196" s="136"/>
      <c r="E196" s="141"/>
      <c r="F196" s="142"/>
      <c r="G196" s="141"/>
      <c r="H196" s="142"/>
      <c r="I196" s="141"/>
      <c r="J196" s="143"/>
      <c r="K196" s="141"/>
      <c r="L196" s="136"/>
      <c r="M196" s="141"/>
      <c r="N196" s="136"/>
      <c r="O196" s="171"/>
      <c r="P196" s="2"/>
    </row>
    <row r="197" spans="1:16" s="3" customFormat="1" ht="104.25" customHeight="1" x14ac:dyDescent="0.5">
      <c r="A197" s="9"/>
      <c r="B197" s="2"/>
      <c r="C197" s="17"/>
      <c r="D197" s="136"/>
      <c r="E197" s="141"/>
      <c r="F197" s="142"/>
      <c r="G197" s="141"/>
      <c r="H197" s="142"/>
      <c r="I197" s="141"/>
      <c r="J197" s="143"/>
      <c r="K197" s="141"/>
      <c r="L197" s="136"/>
      <c r="M197" s="141"/>
      <c r="N197" s="136"/>
      <c r="O197" s="171"/>
      <c r="P197" s="2"/>
    </row>
    <row r="198" spans="1:16" s="3" customFormat="1" x14ac:dyDescent="0.5">
      <c r="A198" s="9"/>
      <c r="B198" s="2"/>
      <c r="C198" s="17"/>
      <c r="D198" s="136"/>
      <c r="E198" s="141"/>
      <c r="F198" s="142"/>
      <c r="G198" s="141"/>
      <c r="H198" s="142"/>
      <c r="I198" s="141"/>
      <c r="J198" s="143"/>
      <c r="K198" s="141"/>
      <c r="L198" s="136"/>
      <c r="M198" s="141"/>
      <c r="N198" s="136"/>
      <c r="O198" s="171"/>
      <c r="P198" s="2"/>
    </row>
    <row r="199" spans="1:16" s="3" customFormat="1" x14ac:dyDescent="0.5">
      <c r="A199" s="9"/>
      <c r="B199" s="2"/>
      <c r="C199" s="17"/>
      <c r="D199" s="136"/>
      <c r="E199" s="141"/>
      <c r="F199" s="142"/>
      <c r="G199" s="141"/>
      <c r="H199" s="142"/>
      <c r="I199" s="141"/>
      <c r="J199" s="143"/>
      <c r="K199" s="141"/>
      <c r="L199" s="136"/>
      <c r="M199" s="141"/>
      <c r="N199" s="136"/>
      <c r="O199" s="171"/>
      <c r="P199" s="2"/>
    </row>
    <row r="200" spans="1:16" s="3" customFormat="1" ht="104.25" customHeight="1" x14ac:dyDescent="0.5">
      <c r="A200" s="9"/>
      <c r="B200" s="2"/>
      <c r="C200" s="17"/>
      <c r="D200" s="136"/>
      <c r="E200" s="141"/>
      <c r="F200" s="142"/>
      <c r="G200" s="141"/>
      <c r="H200" s="142"/>
      <c r="I200" s="141"/>
      <c r="J200" s="143"/>
      <c r="K200" s="141"/>
      <c r="L200" s="136"/>
      <c r="M200" s="141"/>
      <c r="N200" s="136"/>
      <c r="O200" s="171"/>
      <c r="P200" s="2"/>
    </row>
    <row r="201" spans="1:16" s="3" customFormat="1" ht="104.25" customHeight="1" x14ac:dyDescent="0.5">
      <c r="A201" s="9"/>
      <c r="B201" s="2"/>
      <c r="C201" s="17"/>
      <c r="D201" s="136"/>
      <c r="E201" s="141"/>
      <c r="F201" s="142"/>
      <c r="G201" s="141"/>
      <c r="H201" s="142"/>
      <c r="I201" s="141"/>
      <c r="J201" s="143"/>
      <c r="K201" s="141"/>
      <c r="L201" s="136"/>
      <c r="M201" s="141"/>
      <c r="N201" s="136"/>
      <c r="O201" s="171"/>
      <c r="P201" s="2"/>
    </row>
    <row r="202" spans="1:16" s="3" customFormat="1" ht="104.25" customHeight="1" x14ac:dyDescent="0.5">
      <c r="A202" s="9"/>
      <c r="B202" s="2"/>
      <c r="C202" s="17"/>
      <c r="D202" s="136"/>
      <c r="E202" s="141"/>
      <c r="F202" s="142"/>
      <c r="G202" s="141"/>
      <c r="H202" s="142"/>
      <c r="I202" s="141"/>
      <c r="J202" s="143"/>
      <c r="K202" s="141"/>
      <c r="L202" s="136"/>
      <c r="M202" s="141"/>
      <c r="N202" s="136"/>
      <c r="O202" s="171"/>
      <c r="P202" s="2"/>
    </row>
    <row r="203" spans="1:16" s="3" customFormat="1" ht="104.25" customHeight="1" x14ac:dyDescent="0.5">
      <c r="A203" s="9"/>
      <c r="B203" s="2"/>
      <c r="C203" s="17"/>
      <c r="D203" s="136"/>
      <c r="E203" s="141"/>
      <c r="F203" s="142"/>
      <c r="G203" s="141"/>
      <c r="H203" s="142"/>
      <c r="I203" s="141"/>
      <c r="J203" s="143"/>
      <c r="K203" s="141"/>
      <c r="L203" s="136"/>
      <c r="M203" s="141"/>
      <c r="N203" s="136"/>
      <c r="O203" s="171"/>
      <c r="P203" s="2"/>
    </row>
    <row r="204" spans="1:16" s="3" customFormat="1" ht="104.25" customHeight="1" x14ac:dyDescent="0.5">
      <c r="A204" s="9"/>
      <c r="B204" s="2"/>
      <c r="C204" s="17"/>
      <c r="D204" s="136"/>
      <c r="E204" s="141"/>
      <c r="F204" s="142"/>
      <c r="G204" s="141"/>
      <c r="H204" s="142"/>
      <c r="I204" s="141"/>
      <c r="J204" s="143"/>
      <c r="K204" s="141"/>
      <c r="L204" s="136"/>
      <c r="M204" s="141"/>
      <c r="N204" s="136"/>
      <c r="O204" s="171"/>
      <c r="P204" s="2"/>
    </row>
    <row r="205" spans="1:16" s="3" customFormat="1" ht="104.25" customHeight="1" x14ac:dyDescent="0.5">
      <c r="A205" s="9"/>
      <c r="B205" s="2"/>
      <c r="C205" s="17"/>
      <c r="D205" s="136"/>
      <c r="E205" s="141"/>
      <c r="F205" s="142"/>
      <c r="G205" s="141"/>
      <c r="H205" s="142"/>
      <c r="I205" s="141"/>
      <c r="J205" s="143"/>
      <c r="K205" s="141"/>
      <c r="L205" s="136"/>
      <c r="M205" s="141"/>
      <c r="N205" s="136"/>
      <c r="O205" s="171"/>
      <c r="P205" s="2"/>
    </row>
    <row r="206" spans="1:16" s="3" customFormat="1" ht="104.25" customHeight="1" x14ac:dyDescent="0.5">
      <c r="A206" s="9"/>
      <c r="B206" s="2"/>
      <c r="C206" s="17"/>
      <c r="D206" s="136"/>
      <c r="E206" s="141"/>
      <c r="F206" s="142"/>
      <c r="G206" s="141"/>
      <c r="H206" s="142"/>
      <c r="I206" s="141"/>
      <c r="J206" s="143"/>
      <c r="K206" s="141"/>
      <c r="L206" s="136"/>
      <c r="M206" s="141"/>
      <c r="N206" s="136"/>
      <c r="O206" s="171"/>
      <c r="P206" s="2"/>
    </row>
    <row r="207" spans="1:16" s="3" customFormat="1" ht="104.25" customHeight="1" x14ac:dyDescent="0.5">
      <c r="A207" s="9"/>
      <c r="B207" s="2"/>
      <c r="C207" s="17"/>
      <c r="D207" s="136"/>
      <c r="E207" s="141"/>
      <c r="F207" s="142"/>
      <c r="G207" s="141"/>
      <c r="H207" s="142"/>
      <c r="I207" s="141"/>
      <c r="J207" s="143"/>
      <c r="K207" s="141"/>
      <c r="L207" s="136"/>
      <c r="M207" s="141"/>
      <c r="N207" s="136"/>
      <c r="O207" s="171"/>
      <c r="P207" s="2"/>
    </row>
    <row r="208" spans="1:16" s="3" customFormat="1" ht="104.25" customHeight="1" x14ac:dyDescent="0.5">
      <c r="A208" s="9"/>
      <c r="B208" s="2"/>
      <c r="C208" s="17"/>
      <c r="D208" s="136"/>
      <c r="E208" s="141"/>
      <c r="F208" s="142"/>
      <c r="G208" s="141"/>
      <c r="H208" s="142"/>
      <c r="I208" s="141"/>
      <c r="J208" s="143"/>
      <c r="K208" s="141"/>
      <c r="L208" s="136"/>
      <c r="M208" s="141"/>
      <c r="N208" s="136"/>
      <c r="O208" s="171"/>
      <c r="P208" s="2"/>
    </row>
    <row r="209" spans="1:20" s="3" customFormat="1" ht="104.25" customHeight="1" x14ac:dyDescent="0.5">
      <c r="A209" s="9"/>
      <c r="B209" s="2"/>
      <c r="C209" s="17"/>
      <c r="D209" s="136"/>
      <c r="E209" s="141"/>
      <c r="F209" s="142"/>
      <c r="G209" s="141"/>
      <c r="H209" s="142"/>
      <c r="I209" s="141"/>
      <c r="J209" s="143"/>
      <c r="K209" s="141"/>
      <c r="L209" s="136"/>
      <c r="M209" s="141"/>
      <c r="N209" s="136"/>
      <c r="O209" s="171"/>
      <c r="P209" s="2"/>
    </row>
    <row r="210" spans="1:20" s="3" customFormat="1" ht="103.5" customHeight="1" x14ac:dyDescent="0.5">
      <c r="A210" s="9"/>
      <c r="B210" s="2"/>
      <c r="C210" s="17"/>
      <c r="D210" s="136"/>
      <c r="E210" s="141"/>
      <c r="F210" s="142"/>
      <c r="G210" s="141"/>
      <c r="H210" s="142"/>
      <c r="I210" s="141"/>
      <c r="J210" s="143"/>
      <c r="K210" s="141"/>
      <c r="L210" s="136"/>
      <c r="M210" s="141"/>
      <c r="N210" s="136"/>
      <c r="O210" s="171"/>
      <c r="P210" s="2"/>
    </row>
    <row r="211" spans="1:20" s="3" customFormat="1" ht="103.5" customHeight="1" x14ac:dyDescent="0.5">
      <c r="A211" s="9"/>
      <c r="B211" s="2"/>
      <c r="C211" s="17"/>
      <c r="D211" s="136"/>
      <c r="E211" s="141"/>
      <c r="F211" s="142"/>
      <c r="G211" s="141"/>
      <c r="H211" s="142"/>
      <c r="I211" s="141"/>
      <c r="J211" s="143"/>
      <c r="K211" s="141"/>
      <c r="L211" s="136"/>
      <c r="M211" s="141"/>
      <c r="N211" s="136"/>
      <c r="O211" s="171"/>
      <c r="P211" s="2"/>
    </row>
    <row r="212" spans="1:20" s="3" customFormat="1" ht="104.25" customHeight="1" x14ac:dyDescent="0.5">
      <c r="A212" s="9"/>
      <c r="B212" s="2"/>
      <c r="C212" s="17"/>
      <c r="D212" s="136"/>
      <c r="E212" s="141"/>
      <c r="F212" s="142"/>
      <c r="G212" s="141"/>
      <c r="H212" s="142"/>
      <c r="I212" s="141"/>
      <c r="J212" s="143"/>
      <c r="K212" s="141"/>
      <c r="L212" s="136"/>
      <c r="M212" s="141"/>
      <c r="N212" s="136"/>
      <c r="O212" s="171"/>
      <c r="P212" s="2"/>
    </row>
    <row r="213" spans="1:20" s="3" customFormat="1" ht="104.25" customHeight="1" x14ac:dyDescent="0.5">
      <c r="A213" s="9"/>
      <c r="B213" s="2"/>
      <c r="C213" s="17"/>
      <c r="D213" s="136"/>
      <c r="E213" s="141"/>
      <c r="F213" s="142"/>
      <c r="G213" s="141"/>
      <c r="H213" s="142"/>
      <c r="I213" s="141"/>
      <c r="J213" s="143"/>
      <c r="K213" s="141"/>
      <c r="L213" s="136"/>
      <c r="M213" s="141"/>
      <c r="N213" s="136"/>
      <c r="O213" s="171"/>
      <c r="P213" s="2"/>
    </row>
    <row r="214" spans="1:20" s="3" customFormat="1" ht="104.25" customHeight="1" x14ac:dyDescent="0.5">
      <c r="A214" s="9"/>
      <c r="B214" s="2"/>
      <c r="C214" s="17"/>
      <c r="D214" s="136"/>
      <c r="E214" s="141"/>
      <c r="F214" s="142"/>
      <c r="G214" s="141"/>
      <c r="H214" s="142"/>
      <c r="I214" s="141"/>
      <c r="J214" s="143"/>
      <c r="K214" s="141"/>
      <c r="L214" s="136"/>
      <c r="M214" s="141"/>
      <c r="N214" s="136"/>
      <c r="O214" s="171"/>
      <c r="P214" s="2"/>
    </row>
    <row r="215" spans="1:20" s="3" customFormat="1" ht="104.25" customHeight="1" x14ac:dyDescent="0.5">
      <c r="A215" s="9"/>
      <c r="B215" s="2"/>
      <c r="C215" s="17"/>
      <c r="D215" s="136"/>
      <c r="E215" s="141"/>
      <c r="F215" s="142"/>
      <c r="G215" s="141"/>
      <c r="H215" s="142"/>
      <c r="I215" s="141"/>
      <c r="J215" s="143"/>
      <c r="K215" s="141"/>
      <c r="L215" s="136"/>
      <c r="M215" s="141"/>
      <c r="N215" s="136"/>
      <c r="O215" s="171"/>
      <c r="P215" s="2"/>
    </row>
    <row r="216" spans="1:20" s="3" customFormat="1" ht="104.25" customHeight="1" x14ac:dyDescent="0.5">
      <c r="A216" s="9"/>
      <c r="B216" s="2"/>
      <c r="C216" s="17"/>
      <c r="D216" s="136"/>
      <c r="E216" s="141"/>
      <c r="F216" s="142"/>
      <c r="G216" s="141"/>
      <c r="H216" s="142"/>
      <c r="I216" s="141"/>
      <c r="J216" s="143"/>
      <c r="K216" s="141"/>
      <c r="L216" s="136"/>
      <c r="M216" s="141"/>
      <c r="N216" s="136"/>
      <c r="O216" s="171"/>
      <c r="P216" s="2"/>
    </row>
    <row r="217" spans="1:20" x14ac:dyDescent="0.5">
      <c r="A217" s="9"/>
      <c r="C217" s="17"/>
      <c r="D217" s="136"/>
      <c r="E217" s="141"/>
      <c r="F217" s="142"/>
      <c r="G217" s="141"/>
      <c r="H217" s="142"/>
      <c r="J217" s="143"/>
      <c r="L217" s="136"/>
      <c r="N217" s="136"/>
      <c r="O217" s="171"/>
      <c r="P217" s="2"/>
      <c r="Q217" s="2"/>
      <c r="R217" s="2"/>
      <c r="S217" s="2"/>
      <c r="T217" s="2"/>
    </row>
    <row r="218" spans="1:20" ht="109.7" customHeight="1" x14ac:dyDescent="0.5">
      <c r="A218" s="9"/>
      <c r="C218" s="17"/>
      <c r="D218" s="136"/>
      <c r="E218" s="141"/>
      <c r="F218" s="142"/>
      <c r="G218" s="141"/>
      <c r="H218" s="142"/>
      <c r="J218" s="143"/>
      <c r="L218" s="136"/>
      <c r="N218" s="136"/>
      <c r="O218" s="171"/>
      <c r="P218" s="2"/>
      <c r="Q218" s="2"/>
      <c r="R218" s="2"/>
      <c r="S218" s="2"/>
      <c r="T218" s="2"/>
    </row>
    <row r="219" spans="1:20" ht="109.7" customHeight="1" x14ac:dyDescent="0.5">
      <c r="A219" s="9"/>
      <c r="C219" s="17"/>
      <c r="D219" s="136"/>
      <c r="E219" s="141"/>
      <c r="F219" s="142"/>
      <c r="G219" s="141"/>
      <c r="H219" s="142"/>
      <c r="J219" s="143"/>
      <c r="L219" s="136"/>
      <c r="N219" s="136"/>
      <c r="O219" s="171"/>
      <c r="P219" s="2"/>
      <c r="Q219" s="2"/>
      <c r="R219" s="2"/>
      <c r="S219" s="2"/>
      <c r="T219" s="2"/>
    </row>
    <row r="220" spans="1:20" ht="107.25" customHeight="1" x14ac:dyDescent="0.5">
      <c r="A220" s="9"/>
      <c r="C220" s="17"/>
      <c r="D220" s="136"/>
      <c r="E220" s="141"/>
      <c r="F220" s="142"/>
      <c r="G220" s="141"/>
      <c r="H220" s="142"/>
      <c r="J220" s="143"/>
      <c r="L220" s="136"/>
      <c r="N220" s="136"/>
      <c r="O220" s="171"/>
      <c r="P220" s="2"/>
      <c r="Q220" s="2"/>
      <c r="R220" s="2"/>
      <c r="S220" s="2"/>
      <c r="T220" s="2"/>
    </row>
    <row r="221" spans="1:20" ht="107.25" customHeight="1" x14ac:dyDescent="0.5">
      <c r="A221" s="9"/>
      <c r="C221" s="17"/>
      <c r="D221" s="136"/>
      <c r="E221" s="141"/>
      <c r="F221" s="142"/>
      <c r="G221" s="141"/>
      <c r="H221" s="142"/>
      <c r="J221" s="143"/>
      <c r="L221" s="136"/>
      <c r="N221" s="136"/>
      <c r="O221" s="171"/>
      <c r="P221" s="2"/>
      <c r="Q221" s="2"/>
      <c r="R221" s="2"/>
      <c r="S221" s="2"/>
      <c r="T221" s="2"/>
    </row>
    <row r="222" spans="1:20" ht="107.25" customHeight="1" x14ac:dyDescent="0.5">
      <c r="A222" s="9"/>
      <c r="C222" s="17"/>
      <c r="D222" s="136"/>
      <c r="E222" s="141"/>
      <c r="F222" s="142"/>
      <c r="G222" s="141"/>
      <c r="H222" s="142"/>
      <c r="J222" s="143"/>
      <c r="L222" s="136"/>
      <c r="N222" s="136"/>
      <c r="O222" s="171"/>
      <c r="P222" s="2"/>
      <c r="Q222" s="2"/>
      <c r="R222" s="2"/>
      <c r="S222" s="2"/>
      <c r="T222" s="2"/>
    </row>
    <row r="223" spans="1:20" ht="103.5" customHeight="1" x14ac:dyDescent="0.5">
      <c r="A223" s="9"/>
      <c r="C223" s="17"/>
      <c r="D223" s="136"/>
      <c r="E223" s="141"/>
      <c r="F223" s="142"/>
      <c r="G223" s="141"/>
      <c r="H223" s="142"/>
      <c r="J223" s="143"/>
      <c r="L223" s="136"/>
      <c r="N223" s="136"/>
      <c r="O223" s="171"/>
      <c r="P223" s="2"/>
      <c r="Q223" s="2"/>
      <c r="R223" s="2"/>
      <c r="S223" s="2"/>
      <c r="T223" s="2"/>
    </row>
    <row r="224" spans="1:20" ht="103.5" customHeight="1" x14ac:dyDescent="0.5">
      <c r="A224" s="9"/>
      <c r="C224" s="17"/>
      <c r="D224" s="136"/>
      <c r="E224" s="141"/>
      <c r="F224" s="142"/>
      <c r="G224" s="141"/>
      <c r="H224" s="142"/>
      <c r="J224" s="143"/>
      <c r="L224" s="136"/>
      <c r="N224" s="136"/>
      <c r="O224" s="171"/>
      <c r="P224" s="2"/>
      <c r="Q224" s="2"/>
      <c r="R224" s="2"/>
      <c r="S224" s="2"/>
      <c r="T224" s="2"/>
    </row>
    <row r="225" spans="1:20" ht="116.25" customHeight="1" x14ac:dyDescent="0.5">
      <c r="A225" s="9"/>
      <c r="C225" s="17"/>
      <c r="D225" s="136"/>
      <c r="E225" s="141"/>
      <c r="F225" s="142"/>
      <c r="G225" s="141"/>
      <c r="H225" s="142"/>
      <c r="J225" s="143"/>
      <c r="L225" s="136"/>
      <c r="N225" s="136"/>
      <c r="O225" s="171"/>
      <c r="P225" s="2"/>
      <c r="Q225" s="2"/>
      <c r="R225" s="2"/>
      <c r="S225" s="2"/>
      <c r="T225" s="2"/>
    </row>
    <row r="226" spans="1:20" ht="116.25" customHeight="1" x14ac:dyDescent="0.5">
      <c r="A226" s="9"/>
      <c r="C226" s="17"/>
      <c r="D226" s="136"/>
      <c r="E226" s="141"/>
      <c r="F226" s="142"/>
      <c r="G226" s="141"/>
      <c r="H226" s="142"/>
      <c r="J226" s="143"/>
      <c r="L226" s="136"/>
      <c r="N226" s="136"/>
      <c r="O226" s="171"/>
      <c r="P226" s="2"/>
      <c r="Q226" s="2"/>
      <c r="R226" s="2"/>
      <c r="S226" s="2"/>
      <c r="T226" s="2"/>
    </row>
    <row r="227" spans="1:20" ht="116.25" customHeight="1" x14ac:dyDescent="0.5">
      <c r="A227" s="9"/>
      <c r="C227" s="17"/>
      <c r="D227" s="136"/>
      <c r="E227" s="141"/>
      <c r="F227" s="142"/>
      <c r="G227" s="141"/>
      <c r="H227" s="142"/>
      <c r="J227" s="143"/>
      <c r="L227" s="136"/>
      <c r="N227" s="136"/>
      <c r="O227" s="171"/>
      <c r="P227" s="2"/>
      <c r="Q227" s="2"/>
      <c r="R227" s="2"/>
      <c r="S227" s="2"/>
      <c r="T227" s="2"/>
    </row>
    <row r="228" spans="1:20" ht="116.25" customHeight="1" x14ac:dyDescent="0.5">
      <c r="A228" s="9"/>
      <c r="C228" s="17"/>
      <c r="D228" s="136"/>
      <c r="E228" s="141"/>
      <c r="F228" s="142"/>
      <c r="G228" s="141"/>
      <c r="H228" s="142"/>
      <c r="J228" s="143"/>
      <c r="L228" s="136"/>
      <c r="N228" s="136"/>
      <c r="O228" s="171"/>
      <c r="P228" s="2"/>
      <c r="Q228" s="2"/>
      <c r="R228" s="2"/>
      <c r="S228" s="2"/>
      <c r="T228" s="2"/>
    </row>
    <row r="229" spans="1:20" ht="116.25" customHeight="1" x14ac:dyDescent="0.5">
      <c r="A229" s="9"/>
      <c r="C229" s="17"/>
      <c r="D229" s="136"/>
      <c r="E229" s="141"/>
      <c r="F229" s="142"/>
      <c r="G229" s="141"/>
      <c r="H229" s="142"/>
      <c r="J229" s="143"/>
      <c r="L229" s="136"/>
      <c r="N229" s="136"/>
      <c r="O229" s="171"/>
      <c r="P229" s="2"/>
      <c r="Q229" s="2"/>
      <c r="R229" s="2"/>
      <c r="S229" s="2"/>
      <c r="T229" s="2"/>
    </row>
    <row r="230" spans="1:20" ht="116.25" customHeight="1" x14ac:dyDescent="0.5">
      <c r="A230" s="9"/>
      <c r="C230" s="17"/>
      <c r="D230" s="136"/>
      <c r="E230" s="141"/>
      <c r="F230" s="142"/>
      <c r="G230" s="141"/>
      <c r="H230" s="142"/>
      <c r="J230" s="143"/>
      <c r="L230" s="136"/>
      <c r="N230" s="136"/>
      <c r="O230" s="171"/>
      <c r="P230" s="2"/>
      <c r="Q230" s="2"/>
      <c r="R230" s="2"/>
      <c r="S230" s="2"/>
      <c r="T230" s="2"/>
    </row>
    <row r="231" spans="1:20" ht="116.25" customHeight="1" x14ac:dyDescent="0.5">
      <c r="A231" s="9"/>
      <c r="C231" s="17"/>
      <c r="D231" s="136"/>
      <c r="E231" s="141"/>
      <c r="F231" s="142"/>
      <c r="G231" s="141"/>
      <c r="H231" s="142"/>
      <c r="J231" s="143"/>
      <c r="L231" s="136"/>
      <c r="N231" s="136"/>
      <c r="O231" s="171"/>
      <c r="P231" s="2"/>
      <c r="Q231" s="2"/>
      <c r="R231" s="2"/>
      <c r="S231" s="2"/>
      <c r="T231" s="2"/>
    </row>
    <row r="232" spans="1:20" ht="116.25" customHeight="1" x14ac:dyDescent="0.5">
      <c r="A232" s="9"/>
      <c r="C232" s="17"/>
      <c r="D232" s="136"/>
      <c r="E232" s="141"/>
      <c r="F232" s="142"/>
      <c r="G232" s="141"/>
      <c r="H232" s="142"/>
      <c r="J232" s="143"/>
      <c r="L232" s="136"/>
      <c r="N232" s="136"/>
      <c r="O232" s="171"/>
      <c r="P232" s="2"/>
      <c r="Q232" s="2"/>
      <c r="R232" s="2"/>
      <c r="S232" s="2"/>
      <c r="T232" s="2"/>
    </row>
    <row r="233" spans="1:20" ht="116.25" customHeight="1" x14ac:dyDescent="0.5">
      <c r="A233" s="9"/>
      <c r="C233" s="17"/>
      <c r="D233" s="136"/>
      <c r="E233" s="141"/>
      <c r="F233" s="142"/>
      <c r="G233" s="141"/>
      <c r="H233" s="142"/>
      <c r="J233" s="143"/>
      <c r="L233" s="136"/>
      <c r="N233" s="136"/>
      <c r="O233" s="171"/>
      <c r="P233" s="2"/>
      <c r="Q233" s="2"/>
      <c r="R233" s="2"/>
      <c r="S233" s="2"/>
      <c r="T233" s="2"/>
    </row>
    <row r="234" spans="1:20" ht="109.7" customHeight="1" x14ac:dyDescent="0.5">
      <c r="A234" s="9"/>
      <c r="C234" s="17"/>
      <c r="D234" s="136"/>
      <c r="E234" s="141"/>
      <c r="F234" s="142"/>
      <c r="G234" s="141"/>
      <c r="H234" s="142"/>
      <c r="J234" s="143"/>
      <c r="L234" s="136"/>
      <c r="N234" s="136"/>
      <c r="O234" s="171"/>
      <c r="P234" s="2"/>
      <c r="Q234" s="2"/>
      <c r="R234" s="2"/>
      <c r="S234" s="2"/>
      <c r="T234" s="2"/>
    </row>
    <row r="235" spans="1:20" ht="109.7" customHeight="1" x14ac:dyDescent="0.5">
      <c r="A235" s="9"/>
      <c r="C235" s="17"/>
      <c r="D235" s="136"/>
      <c r="E235" s="141"/>
      <c r="F235" s="142"/>
      <c r="G235" s="141"/>
      <c r="H235" s="142"/>
      <c r="J235" s="143"/>
      <c r="L235" s="136"/>
      <c r="N235" s="136"/>
      <c r="O235" s="171"/>
      <c r="P235" s="2"/>
      <c r="Q235" s="2"/>
      <c r="R235" s="2"/>
      <c r="S235" s="2"/>
      <c r="T235" s="2"/>
    </row>
    <row r="236" spans="1:20" ht="109.7" customHeight="1" x14ac:dyDescent="0.5">
      <c r="A236" s="9"/>
      <c r="C236" s="17"/>
      <c r="D236" s="136"/>
      <c r="E236" s="141"/>
      <c r="F236" s="142"/>
      <c r="G236" s="141"/>
      <c r="H236" s="142"/>
      <c r="J236" s="143"/>
      <c r="L236" s="136"/>
      <c r="N236" s="136"/>
      <c r="O236" s="171"/>
      <c r="P236" s="2"/>
      <c r="Q236" s="2"/>
      <c r="R236" s="2"/>
      <c r="S236" s="2"/>
      <c r="T236" s="2"/>
    </row>
    <row r="237" spans="1:20" ht="109.7" customHeight="1" x14ac:dyDescent="0.5">
      <c r="A237" s="9"/>
      <c r="C237" s="17"/>
      <c r="D237" s="136"/>
      <c r="E237" s="141"/>
      <c r="F237" s="142"/>
      <c r="G237" s="141"/>
      <c r="H237" s="142"/>
      <c r="J237" s="143"/>
      <c r="L237" s="136"/>
      <c r="N237" s="136"/>
      <c r="O237" s="171"/>
      <c r="P237" s="2"/>
      <c r="Q237" s="2"/>
      <c r="R237" s="2"/>
      <c r="S237" s="2"/>
      <c r="T237" s="2"/>
    </row>
    <row r="238" spans="1:20" ht="109.7" customHeight="1" x14ac:dyDescent="0.5">
      <c r="A238" s="9"/>
      <c r="C238" s="17"/>
      <c r="D238" s="136"/>
      <c r="E238" s="141"/>
      <c r="F238" s="142"/>
      <c r="G238" s="141"/>
      <c r="H238" s="142"/>
      <c r="J238" s="143"/>
      <c r="L238" s="136"/>
      <c r="N238" s="136"/>
      <c r="O238" s="171"/>
      <c r="P238" s="2"/>
      <c r="Q238" s="2"/>
      <c r="R238" s="2"/>
      <c r="S238" s="2"/>
      <c r="T238" s="2"/>
    </row>
    <row r="239" spans="1:20" ht="109.7" customHeight="1" x14ac:dyDescent="0.5">
      <c r="A239" s="9"/>
      <c r="C239" s="17"/>
      <c r="D239" s="136"/>
      <c r="E239" s="141"/>
      <c r="F239" s="142"/>
      <c r="G239" s="141"/>
      <c r="H239" s="142"/>
      <c r="J239" s="143"/>
      <c r="L239" s="136"/>
      <c r="N239" s="136"/>
      <c r="O239" s="171"/>
      <c r="P239" s="2"/>
      <c r="Q239" s="2"/>
      <c r="R239" s="2"/>
      <c r="S239" s="2"/>
      <c r="T239" s="2"/>
    </row>
    <row r="240" spans="1:20" ht="109.7" customHeight="1" x14ac:dyDescent="0.5">
      <c r="A240" s="9"/>
      <c r="C240" s="17"/>
      <c r="D240" s="136"/>
      <c r="E240" s="141"/>
      <c r="F240" s="142"/>
      <c r="G240" s="141"/>
      <c r="H240" s="142"/>
      <c r="J240" s="143"/>
      <c r="L240" s="136"/>
      <c r="N240" s="136"/>
      <c r="O240" s="171"/>
      <c r="P240" s="2"/>
      <c r="Q240" s="2"/>
      <c r="R240" s="2"/>
      <c r="S240" s="2"/>
      <c r="T240" s="2"/>
    </row>
    <row r="241" spans="1:20" ht="109.7" customHeight="1" x14ac:dyDescent="0.5">
      <c r="A241" s="9"/>
      <c r="C241" s="17"/>
      <c r="D241" s="136"/>
      <c r="E241" s="141"/>
      <c r="F241" s="142"/>
      <c r="G241" s="141"/>
      <c r="H241" s="142"/>
      <c r="J241" s="143"/>
      <c r="L241" s="136"/>
      <c r="N241" s="136"/>
      <c r="O241" s="171"/>
      <c r="P241" s="2"/>
      <c r="Q241" s="2"/>
      <c r="R241" s="2"/>
      <c r="S241" s="2"/>
      <c r="T241" s="2"/>
    </row>
  </sheetData>
  <sheetProtection formatCells="0" formatColumns="0" formatRows="0" insertColumns="0" insertRows="0" insertHyperlinks="0" deleteColumns="0" deleteRows="0" sort="0" autoFilter="0" pivotTables="0"/>
  <dataConsolidate/>
  <mergeCells count="45">
    <mergeCell ref="I114:J114"/>
    <mergeCell ref="K114:L114"/>
    <mergeCell ref="M114:N114"/>
    <mergeCell ref="M55:N55"/>
    <mergeCell ref="I113:J113"/>
    <mergeCell ref="K79:L79"/>
    <mergeCell ref="M79:N79"/>
    <mergeCell ref="K62:L62"/>
    <mergeCell ref="M62:N62"/>
    <mergeCell ref="K96:L96"/>
    <mergeCell ref="M96:N96"/>
    <mergeCell ref="M67:N67"/>
    <mergeCell ref="E114:F114"/>
    <mergeCell ref="G114:H114"/>
    <mergeCell ref="G62:H62"/>
    <mergeCell ref="E79:F79"/>
    <mergeCell ref="G79:H79"/>
    <mergeCell ref="E113:F113"/>
    <mergeCell ref="G113:H113"/>
    <mergeCell ref="E7:F7"/>
    <mergeCell ref="G7:H7"/>
    <mergeCell ref="I7:J7"/>
    <mergeCell ref="K7:L7"/>
    <mergeCell ref="M7:N7"/>
    <mergeCell ref="G22:H22"/>
    <mergeCell ref="I22:J22"/>
    <mergeCell ref="E42:F42"/>
    <mergeCell ref="G42:H42"/>
    <mergeCell ref="I42:J42"/>
    <mergeCell ref="E28:F28"/>
    <mergeCell ref="G28:H28"/>
    <mergeCell ref="E22:F22"/>
    <mergeCell ref="A96:B96"/>
    <mergeCell ref="E96:F96"/>
    <mergeCell ref="G96:H96"/>
    <mergeCell ref="I96:J96"/>
    <mergeCell ref="E62:F62"/>
    <mergeCell ref="I79:J79"/>
    <mergeCell ref="I62:J62"/>
    <mergeCell ref="M10:N10"/>
    <mergeCell ref="M15:N15"/>
    <mergeCell ref="M22:N22"/>
    <mergeCell ref="K42:L42"/>
    <mergeCell ref="M42:N42"/>
    <mergeCell ref="K22:L22"/>
  </mergeCells>
  <printOptions horizontalCentered="1" verticalCentered="1"/>
  <pageMargins left="0.23622047244094491" right="0.23622047244094491" top="0" bottom="0" header="0" footer="0"/>
  <pageSetup paperSize="9" scale="29" fitToHeight="0" orientation="landscape" r:id="rId1"/>
  <rowBreaks count="6" manualBreakCount="6">
    <brk id="21" max="14" man="1"/>
    <brk id="41" max="14" man="1"/>
    <brk id="61" max="14" man="1"/>
    <brk id="78" max="14" man="1"/>
    <brk id="94" max="14" man="1"/>
    <brk id="113" max="14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catalogo_novembre</vt:lpstr>
      <vt:lpstr>catalogo_novembre!Area_stampa</vt:lpstr>
      <vt:lpstr>catalogo_novembre!Print_Area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2025-11-06T14:18:24Z</cp:lastPrinted>
  <dcterms:created xsi:type="dcterms:W3CDTF">2021-12-01T18:41:21Z</dcterms:created>
  <dcterms:modified xsi:type="dcterms:W3CDTF">2025-11-06T14:33:43Z</dcterms:modified>
</cp:coreProperties>
</file>