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P:\08-Callcenter\0_LISTINI AGGIORNATI\uso interno\Per Rossella\"/>
    </mc:Choice>
  </mc:AlternateContent>
  <xr:revisionPtr revIDLastSave="0" documentId="13_ncr:1_{DF04A7D4-A4F5-4543-BB65-9B5F9C16E4E2}" xr6:coauthVersionLast="47" xr6:coauthVersionMax="47" xr10:uidLastSave="{00000000-0000-0000-0000-000000000000}"/>
  <bookViews>
    <workbookView xWindow="-120" yWindow="-120" windowWidth="29040" windowHeight="15840" xr2:uid="{1BBFC735-9566-4124-B21C-0E2F574F92D3}"/>
  </bookViews>
  <sheets>
    <sheet name="catalogo_maggio" sheetId="5" r:id="rId1"/>
  </sheets>
  <definedNames>
    <definedName name="_xlnm.Print_Area" localSheetId="0">catalogo_maggio!$A$1:$O$122</definedName>
    <definedName name="Print_Area" localSheetId="0">catalogo_maggio!$A$1:$O$133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9" i="5" l="1"/>
  <c r="M92" i="5" l="1"/>
  <c r="I106" i="5"/>
  <c r="G106" i="5"/>
  <c r="G50" i="5"/>
  <c r="I36" i="5" l="1"/>
  <c r="K92" i="5" l="1"/>
  <c r="G83" i="5"/>
  <c r="E83" i="5"/>
  <c r="E58" i="5" l="1"/>
  <c r="E20" i="5"/>
  <c r="E110" i="5" l="1"/>
  <c r="I69" i="5" l="1"/>
  <c r="G69" i="5"/>
  <c r="I68" i="5"/>
  <c r="I79" i="5"/>
  <c r="E93" i="5"/>
  <c r="G36" i="5" l="1"/>
  <c r="E36" i="5"/>
  <c r="E107" i="5" l="1"/>
  <c r="G74" i="5" l="1"/>
  <c r="E74" i="5"/>
  <c r="I63" i="5"/>
  <c r="G63" i="5"/>
  <c r="E63" i="5"/>
  <c r="E31" i="5" l="1"/>
  <c r="G78" i="5"/>
  <c r="E78" i="5"/>
  <c r="E19" i="5"/>
  <c r="E99" i="5" l="1"/>
  <c r="I34" i="5" l="1"/>
  <c r="G34" i="5"/>
  <c r="E34" i="5"/>
  <c r="G13" i="5"/>
  <c r="E13" i="5"/>
  <c r="D37" i="5"/>
  <c r="E37" i="5" s="1"/>
  <c r="G86" i="5" l="1"/>
  <c r="E86" i="5"/>
  <c r="G46" i="5"/>
  <c r="G98" i="5"/>
  <c r="E98" i="5"/>
  <c r="G39" i="5" l="1"/>
  <c r="E39" i="5"/>
  <c r="G49" i="5" l="1"/>
  <c r="E49" i="5" l="1"/>
  <c r="E50" i="5"/>
  <c r="I114" i="5"/>
  <c r="G114" i="5"/>
  <c r="E114" i="5"/>
  <c r="J113" i="5"/>
  <c r="L113" i="5" s="1"/>
  <c r="N113" i="5" s="1"/>
  <c r="I113" i="5"/>
  <c r="K113" i="5" s="1"/>
  <c r="M113" i="5" s="1"/>
  <c r="E113" i="5"/>
  <c r="G112" i="5"/>
  <c r="E112" i="5"/>
  <c r="G111" i="5"/>
  <c r="E111" i="5"/>
  <c r="I109" i="5"/>
  <c r="M109" i="5" s="1"/>
  <c r="J109" i="5"/>
  <c r="N109" i="5" s="1"/>
  <c r="E109" i="5"/>
  <c r="I108" i="5"/>
  <c r="G108" i="5"/>
  <c r="E108" i="5"/>
  <c r="E106" i="5"/>
  <c r="E103" i="5"/>
  <c r="G102" i="5"/>
  <c r="E102" i="5"/>
  <c r="L100" i="5"/>
  <c r="N100" i="5" s="1"/>
  <c r="I100" i="5"/>
  <c r="K100" i="5" s="1"/>
  <c r="M100" i="5" s="1"/>
  <c r="G100" i="5"/>
  <c r="E100" i="5"/>
  <c r="L97" i="5"/>
  <c r="N97" i="5" s="1"/>
  <c r="K97" i="5"/>
  <c r="M97" i="5" s="1"/>
  <c r="E97" i="5"/>
  <c r="I96" i="5"/>
  <c r="G96" i="5"/>
  <c r="E96" i="5"/>
  <c r="G95" i="5"/>
  <c r="E95" i="5"/>
  <c r="G94" i="5"/>
  <c r="E94" i="5"/>
  <c r="E91" i="5"/>
  <c r="I92" i="5"/>
  <c r="G92" i="5"/>
  <c r="E92" i="5"/>
  <c r="E90" i="5"/>
  <c r="G85" i="5"/>
  <c r="E85" i="5"/>
  <c r="G84" i="5"/>
  <c r="E84" i="5"/>
  <c r="D82" i="5"/>
  <c r="G82" i="5" s="1"/>
  <c r="L80" i="5"/>
  <c r="N80" i="5" s="1"/>
  <c r="K80" i="5"/>
  <c r="M80" i="5" s="1"/>
  <c r="G80" i="5"/>
  <c r="E80" i="5"/>
  <c r="G79" i="5"/>
  <c r="E79" i="5"/>
  <c r="G77" i="5"/>
  <c r="E77" i="5"/>
  <c r="I76" i="5"/>
  <c r="G76" i="5"/>
  <c r="E76" i="5"/>
  <c r="G75" i="5"/>
  <c r="E75" i="5"/>
  <c r="E73" i="5"/>
  <c r="I72" i="5"/>
  <c r="G72" i="5"/>
  <c r="E72" i="5"/>
  <c r="G71" i="5"/>
  <c r="G68" i="5"/>
  <c r="E68" i="5"/>
  <c r="H70" i="5"/>
  <c r="J70" i="5" s="1"/>
  <c r="L70" i="5" s="1"/>
  <c r="N70" i="5" s="1"/>
  <c r="E70" i="5"/>
  <c r="G70" i="5" s="1"/>
  <c r="I70" i="5" s="1"/>
  <c r="K70" i="5" s="1"/>
  <c r="M70" i="5" s="1"/>
  <c r="I65" i="5"/>
  <c r="G65" i="5"/>
  <c r="E65" i="5"/>
  <c r="G64" i="5"/>
  <c r="E64" i="5"/>
  <c r="G62" i="5"/>
  <c r="E62" i="5"/>
  <c r="L69" i="5"/>
  <c r="N69" i="5" s="1"/>
  <c r="E69" i="5"/>
  <c r="K69" i="5" s="1"/>
  <c r="M69" i="5" s="1"/>
  <c r="G61" i="5"/>
  <c r="E61" i="5"/>
  <c r="G60" i="5"/>
  <c r="E60" i="5"/>
  <c r="I57" i="5"/>
  <c r="G57" i="5"/>
  <c r="E57" i="5"/>
  <c r="I56" i="5"/>
  <c r="G56" i="5"/>
  <c r="E56" i="5"/>
  <c r="I55" i="5"/>
  <c r="G55" i="5"/>
  <c r="E55" i="5"/>
  <c r="G54" i="5"/>
  <c r="G53" i="5"/>
  <c r="E53" i="5"/>
  <c r="E52" i="5"/>
  <c r="E51" i="5"/>
  <c r="I50" i="5"/>
  <c r="E46" i="5"/>
  <c r="G45" i="5"/>
  <c r="E45" i="5"/>
  <c r="I44" i="5"/>
  <c r="G44" i="5"/>
  <c r="E44" i="5"/>
  <c r="G43" i="5"/>
  <c r="E43" i="5"/>
  <c r="G42" i="5"/>
  <c r="E42" i="5"/>
  <c r="J41" i="5"/>
  <c r="G41" i="5"/>
  <c r="I41" i="5" s="1"/>
  <c r="E41" i="5"/>
  <c r="G40" i="5"/>
  <c r="E40" i="5"/>
  <c r="I38" i="5"/>
  <c r="G38" i="5"/>
  <c r="E38" i="5"/>
  <c r="I35" i="5"/>
  <c r="G35" i="5"/>
  <c r="E35" i="5"/>
  <c r="I33" i="5"/>
  <c r="G33" i="5"/>
  <c r="E33" i="5"/>
  <c r="E30" i="5"/>
  <c r="I29" i="5"/>
  <c r="G29" i="5"/>
  <c r="E29" i="5"/>
  <c r="E24" i="5"/>
  <c r="I23" i="5"/>
  <c r="G23" i="5"/>
  <c r="E23" i="5"/>
  <c r="E28" i="5"/>
  <c r="I25" i="5"/>
  <c r="E22" i="5"/>
  <c r="G21" i="5"/>
  <c r="E21" i="5"/>
  <c r="L20" i="5"/>
  <c r="N20" i="5" s="1"/>
  <c r="K20" i="5"/>
  <c r="M20" i="5" s="1"/>
  <c r="E17" i="5"/>
  <c r="E16" i="5"/>
  <c r="J15" i="5"/>
  <c r="E15" i="5"/>
  <c r="I14" i="5"/>
  <c r="G14" i="5"/>
  <c r="E14" i="5"/>
  <c r="G12" i="5"/>
  <c r="E12" i="5"/>
  <c r="I11" i="5"/>
  <c r="G11" i="5"/>
  <c r="E11" i="5"/>
  <c r="G10" i="5"/>
  <c r="E10" i="5"/>
  <c r="I9" i="5"/>
  <c r="G9" i="5"/>
  <c r="E9" i="5"/>
  <c r="E54" i="5" l="1"/>
  <c r="E25" i="5"/>
  <c r="G25" i="5"/>
  <c r="E82" i="5"/>
  <c r="E71" i="5"/>
</calcChain>
</file>

<file path=xl/sharedStrings.xml><?xml version="1.0" encoding="utf-8"?>
<sst xmlns="http://schemas.openxmlformats.org/spreadsheetml/2006/main" count="423" uniqueCount="311">
  <si>
    <t>CODICE</t>
  </si>
  <si>
    <t>PRODOTTO</t>
  </si>
  <si>
    <t>PP Deivato</t>
  </si>
  <si>
    <t>Prezzo Cessione</t>
  </si>
  <si>
    <t>Sconto</t>
  </si>
  <si>
    <t>ADALAT CRONO*14CPR 30MG RM</t>
  </si>
  <si>
    <t>AUGMENTIN*12CPR RIV 875MG+125MG</t>
  </si>
  <si>
    <t>AVAMYS*SPRAY NAS.120D 27,5MCG</t>
  </si>
  <si>
    <t>CIPROXIN*6CPR RIV 500MG</t>
  </si>
  <si>
    <t>CONGESCOR*28CPR 5MG</t>
  </si>
  <si>
    <t>DENIBAN*12CPR 50MG</t>
  </si>
  <si>
    <t>DEPAKIN*CHRONO 30CPR 500MG RP</t>
  </si>
  <si>
    <t>DIAMICRON*30CPR 60MG RM</t>
  </si>
  <si>
    <t>FASTUM GEL 60G 2.5%</t>
  </si>
  <si>
    <t>IBUSTRIN*30CPR 200MG</t>
  </si>
  <si>
    <t>LACIPIL*28CPR RIV DIV 4MG</t>
  </si>
  <si>
    <t>LESTRONETTE*21CPR RIV 0,1+0,02</t>
  </si>
  <si>
    <t>MOTILIUM*30CPR RIV 10MG</t>
  </si>
  <si>
    <t>MUSCORIL*30CPS 4MG</t>
  </si>
  <si>
    <t>NAPRILENE*14CPR 20MG</t>
  </si>
  <si>
    <t>NASONEX*SPRAY NAS 140D 50MCG</t>
  </si>
  <si>
    <t>NASONEX*SPRAY NAS 60D 50MCG</t>
  </si>
  <si>
    <t>NOVONORM*90CPR 0,5MG</t>
  </si>
  <si>
    <t>PLAVIX*28CPR RIV 75MG</t>
  </si>
  <si>
    <t>SIRDALUD*30CPR 4MG</t>
  </si>
  <si>
    <t>TIMOGEL*GEL OFT 30D 0,4G 1MG/G</t>
  </si>
  <si>
    <t>VASORETIC*14CPR 20MG+12,5MG</t>
  </si>
  <si>
    <t>YELLOX*COLL FL 5ML 0,9MG/ML</t>
  </si>
  <si>
    <t>AGO BD MICROFINE G31 8MM 100PZ</t>
  </si>
  <si>
    <t>FEXALLEGRA*10CPR RIV 120 MG</t>
  </si>
  <si>
    <t>IMODIUM*12CPR OROSOL 2MG</t>
  </si>
  <si>
    <t>TRAVELGUM*10GOMME MAST 20MG</t>
  </si>
  <si>
    <t>VOLTAREN EMULGEL*GEL 100G 1%</t>
  </si>
  <si>
    <t>YASMIN*21CPR RIV 3MG+0,03MG</t>
  </si>
  <si>
    <t>EFFERALGANMED*16CPR EFF 500MG</t>
  </si>
  <si>
    <t>VOLTAREN 10 SUPP 100MG</t>
  </si>
  <si>
    <t>ZIRTEC*OS GTT FL 20ML 10MG/ML</t>
  </si>
  <si>
    <t>Da 6 pezzi</t>
  </si>
  <si>
    <t>Da 11 pezzi</t>
  </si>
  <si>
    <t>Da 21 pezzi</t>
  </si>
  <si>
    <t>Da 1 pezzo</t>
  </si>
  <si>
    <t>EFFIPREV*21CPR RIV 2MG+0,03MG</t>
  </si>
  <si>
    <t>GARZA JELONET 10 X 10 CM 10 BUSTE</t>
  </si>
  <si>
    <t>XANAX*20CPR 0,25MG</t>
  </si>
  <si>
    <t>DITROPAN*30CPR 5MG</t>
  </si>
  <si>
    <t xml:space="preserve">BETADINE*SOLUZ CUT 125ML 10% </t>
  </si>
  <si>
    <t>EFEXOR*14CPS 75MG RP</t>
  </si>
  <si>
    <t>CIALIS*8CPR RIV 20MG</t>
  </si>
  <si>
    <t>COVERSYL*FL 30CPR RIV 5MG</t>
  </si>
  <si>
    <t>XANAX*20CPR 0,50MG</t>
  </si>
  <si>
    <t>DIPROSONE*CREMA 30G 0,05%</t>
  </si>
  <si>
    <t>FLUIMUCIL*OS GRAT 30BUST 600MG</t>
  </si>
  <si>
    <t>THEALOZ DUO 15ML</t>
  </si>
  <si>
    <t xml:space="preserve">BELARA*21CPR RIV 2MG+0,03MG </t>
  </si>
  <si>
    <t>COVERSYL*FL 30CPR RIV 10MG</t>
  </si>
  <si>
    <t>FLUIMUCIL*30CPR EFF 600MG</t>
  </si>
  <si>
    <t>SIBILLA*21CPR RIV 2MG+0,03 MG</t>
  </si>
  <si>
    <t>*044052013*</t>
  </si>
  <si>
    <t>*	041434010	*</t>
  </si>
  <si>
    <t>*	049463019	*</t>
  </si>
  <si>
    <t>*	044050019	*</t>
  </si>
  <si>
    <t>*	042791018	*</t>
  </si>
  <si>
    <t>*	044941019	*</t>
  </si>
  <si>
    <t>*	043651013	*</t>
  </si>
  <si>
    <t>*	041247014	*</t>
  </si>
  <si>
    <t>*	044382012	*</t>
  </si>
  <si>
    <t>*	044382024	*</t>
  </si>
  <si>
    <t>*	046352011	*</t>
  </si>
  <si>
    <t>*	043718042	*</t>
  </si>
  <si>
    <t>*	045637016	*</t>
  </si>
  <si>
    <t>*	045859016	*</t>
  </si>
  <si>
    <t>*	047111024	*</t>
  </si>
  <si>
    <t>*	049434018	*</t>
  </si>
  <si>
    <t>*	049005010	*</t>
  </si>
  <si>
    <t>*	041973013	*</t>
  </si>
  <si>
    <t>*	041686066	*</t>
  </si>
  <si>
    <t>*	041686054	*</t>
  </si>
  <si>
    <t>*	042938011	*</t>
  </si>
  <si>
    <t>*	042211019	*</t>
  </si>
  <si>
    <t>*	046610010	*</t>
  </si>
  <si>
    <t>*	041423017	*</t>
  </si>
  <si>
    <t>*	046974010	*</t>
  </si>
  <si>
    <t>*	042567038	*</t>
  </si>
  <si>
    <t>*	044805012	*</t>
  </si>
  <si>
    <t>*	042566012	*</t>
  </si>
  <si>
    <t>*	042566024	*</t>
  </si>
  <si>
    <t>*	043987015	*</t>
  </si>
  <si>
    <t>*	044418010	*</t>
  </si>
  <si>
    <t>*	047110010	*</t>
  </si>
  <si>
    <t>*	043988029	*</t>
  </si>
  <si>
    <t>*	045279015	*</t>
  </si>
  <si>
    <t>*	043892013	*</t>
  </si>
  <si>
    <t>*	041671013	*</t>
  </si>
  <si>
    <t>*	044895011	*</t>
  </si>
  <si>
    <t>*	038301053	*</t>
  </si>
  <si>
    <t>*	044954016	*</t>
  </si>
  <si>
    <t>*	041894015	*</t>
  </si>
  <si>
    <t>*	922321474	*</t>
  </si>
  <si>
    <t>*	039175017	*</t>
  </si>
  <si>
    <t>*	047402021	*</t>
  </si>
  <si>
    <t>*	044755027	*</t>
  </si>
  <si>
    <t>*	049090018	*</t>
  </si>
  <si>
    <t>*	926418637	*</t>
  </si>
  <si>
    <t>*	042516029	*</t>
  </si>
  <si>
    <t>*	041668029	*</t>
  </si>
  <si>
    <t>*	977794395	*</t>
  </si>
  <si>
    <t>*	984160566	*</t>
  </si>
  <si>
    <t>*	984237166	*</t>
  </si>
  <si>
    <t>*	044132013	*</t>
  </si>
  <si>
    <t>*	038195044	*</t>
  </si>
  <si>
    <t>*041435013*</t>
  </si>
  <si>
    <t>*027980010*</t>
  </si>
  <si>
    <t>*026089019*</t>
  </si>
  <si>
    <t>*038343036*</t>
  </si>
  <si>
    <t>*036875019*</t>
  </si>
  <si>
    <t>*036899019*</t>
  </si>
  <si>
    <t>*035672043*</t>
  </si>
  <si>
    <t>*026664021*</t>
  </si>
  <si>
    <t>*034953253*</t>
  </si>
  <si>
    <t>*027989019*</t>
  </si>
  <si>
    <t>*027286323*</t>
  </si>
  <si>
    <t>*027286210*</t>
  </si>
  <si>
    <t>*027491012*</t>
  </si>
  <si>
    <t>*022483111*</t>
  </si>
  <si>
    <t>*023404231*</t>
  </si>
  <si>
    <t>*041808039*</t>
  </si>
  <si>
    <t>*023087024*</t>
  </si>
  <si>
    <t>*025190012*</t>
  </si>
  <si>
    <t>*042101016*</t>
  </si>
  <si>
    <t>*023417037*</t>
  </si>
  <si>
    <t>*020582209*</t>
  </si>
  <si>
    <t>*020582223*</t>
  </si>
  <si>
    <t>*025308038*</t>
  </si>
  <si>
    <t>*027830037*</t>
  </si>
  <si>
    <t>*039759016*</t>
  </si>
  <si>
    <t>*036476188*</t>
  </si>
  <si>
    <t>*027233016*</t>
  </si>
  <si>
    <t>*024953034*</t>
  </si>
  <si>
    <t>*015896107*</t>
  </si>
  <si>
    <t>*025725021*</t>
  </si>
  <si>
    <t>*033330010*</t>
  </si>
  <si>
    <t>*033330022*</t>
  </si>
  <si>
    <t>*034162053*</t>
  </si>
  <si>
    <t>*034128013*</t>
  </si>
  <si>
    <t>*040829018*</t>
  </si>
  <si>
    <t>*025852029*</t>
  </si>
  <si>
    <t>*037700010*</t>
  </si>
  <si>
    <t>*027056011*</t>
  </si>
  <si>
    <t>*023181023*</t>
  </si>
  <si>
    <t>*033219015*</t>
  </si>
  <si>
    <t>*025980057*</t>
  </si>
  <si>
    <t>*025980069*</t>
  </si>
  <si>
    <t>*034195038*</t>
  </si>
  <si>
    <t>*035023011*</t>
  </si>
  <si>
    <t>*041273018*</t>
  </si>
  <si>
    <t>*026894028*</t>
  </si>
  <si>
    <t>*901074385*</t>
  </si>
  <si>
    <t>*023907076*</t>
  </si>
  <si>
    <t>*041411024*</t>
  </si>
  <si>
    <t>*026608036*</t>
  </si>
  <si>
    <t>*042554042*</t>
  </si>
  <si>
    <t>*908560269*</t>
  </si>
  <si>
    <t>*023673092*</t>
  </si>
  <si>
    <t>*034102020*</t>
  </si>
  <si>
    <t>*939146320*</t>
  </si>
  <si>
    <t>*981491499*</t>
  </si>
  <si>
    <t>*975451307*</t>
  </si>
  <si>
    <t>*005170028*</t>
  </si>
  <si>
    <t>*034548089*</t>
  </si>
  <si>
    <t>CODICE DI RIFERIMENTO
NAZIONALE</t>
  </si>
  <si>
    <t>*045637028*</t>
  </si>
  <si>
    <t>DIAMICRON*60CPR 30MG RM</t>
  </si>
  <si>
    <t>*023404092*</t>
  </si>
  <si>
    <t>NUROFEN FEBBRE D*BB100MG/5ML A </t>
  </si>
  <si>
    <t>*	048371013	*</t>
  </si>
  <si>
    <t>*028831055*</t>
  </si>
  <si>
    <t>*	049843016	*</t>
  </si>
  <si>
    <t>TRENTAL*30CPR 400MG RM</t>
  </si>
  <si>
    <t>*022863056*</t>
  </si>
  <si>
    <t>LEXOTAN*20CPR 3MG</t>
  </si>
  <si>
    <t>*047390012*</t>
  </si>
  <si>
    <t>*022905145*</t>
  </si>
  <si>
    <t>*	041414018	*</t>
  </si>
  <si>
    <t>HARMONET*21CPR 0,075MG+0,02MG</t>
  </si>
  <si>
    <t>*030758015*</t>
  </si>
  <si>
    <t>*	049842014	*</t>
  </si>
  <si>
    <t>ZIRTEC*20CPR RIV 10MG</t>
  </si>
  <si>
    <t>*026894016*</t>
  </si>
  <si>
    <t>*034996037*</t>
  </si>
  <si>
    <t>*	049838016	*</t>
  </si>
  <si>
    <t>ALMOGRAN*6CPR RIV 12,5MG</t>
  </si>
  <si>
    <t>EFEXOR*10CPS 150MG RP</t>
  </si>
  <si>
    <t>*	048371025	*</t>
  </si>
  <si>
    <t>*028831067*</t>
  </si>
  <si>
    <t>*	041417041	*</t>
  </si>
  <si>
    <t>MAALOX*OS SOSP 250ML 4%+3,5%</t>
  </si>
  <si>
    <t>*	039785074	*</t>
  </si>
  <si>
    <t>*	049946015	*</t>
  </si>
  <si>
    <t>RELPAX*6CPR RIV 40MG ACLAR</t>
  </si>
  <si>
    <t>*035307305*</t>
  </si>
  <si>
    <t xml:space="preserve">DYMISTA*1FL SPRAY NAS 23G 120D                                          </t>
  </si>
  <si>
    <t>BONVIVA*1CPR RIV 150MG</t>
  </si>
  <si>
    <t>*	043988017	*</t>
  </si>
  <si>
    <t>SIRDALUD*20CPR 2MG</t>
  </si>
  <si>
    <t>*025852068*</t>
  </si>
  <si>
    <t>*	050065010	*</t>
  </si>
  <si>
    <t>PURSENNID*40CPR RIV 12MG</t>
  </si>
  <si>
    <t>*004758025*</t>
  </si>
  <si>
    <t>*	050133014	*</t>
  </si>
  <si>
    <t>RINOCLENIL*SPRAY 200ER 100MCG</t>
  </si>
  <si>
    <t>*035799028*</t>
  </si>
  <si>
    <t>*	050138015	*</t>
  </si>
  <si>
    <t>NETILDEX*COLL 5ML1MG/ML+3MG/ML</t>
  </si>
  <si>
    <t>*036452011*</t>
  </si>
  <si>
    <t>*020702282*</t>
  </si>
  <si>
    <t xml:space="preserve">MERCILON*21CPR 0,15MG+0,02MG                                              </t>
  </si>
  <si>
    <t>*	050334010	*</t>
  </si>
  <si>
    <t>MEDROL*30CPR 4MG</t>
  </si>
  <si>
    <t xml:space="preserve">SYSTANE ULTRA S/CONSERVANTI 10 ML                   </t>
  </si>
  <si>
    <t>*043718055*</t>
  </si>
  <si>
    <t>DEPAKIN CHRONO*30CPR 300MG RP</t>
  </si>
  <si>
    <t>*022483109*</t>
  </si>
  <si>
    <r>
      <t xml:space="preserve">4,66 € - </t>
    </r>
    <r>
      <rPr>
        <sz val="24"/>
        <rFont val="Calibri"/>
        <family val="2"/>
        <scheme val="minor"/>
      </rPr>
      <t>35%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6 pz</t>
    </r>
  </si>
  <si>
    <r>
      <t xml:space="preserve">4,52 € - </t>
    </r>
    <r>
      <rPr>
        <sz val="24"/>
        <rFont val="Calibri"/>
        <family val="2"/>
        <scheme val="minor"/>
      </rPr>
      <t>37%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 xml:space="preserve">Minimo 18 pz </t>
    </r>
  </si>
  <si>
    <t>*	050017019	*</t>
  </si>
  <si>
    <t>*023432038*</t>
  </si>
  <si>
    <t>*	043987027	*</t>
  </si>
  <si>
    <t>NOVONORM*90CPR 1MG</t>
  </si>
  <si>
    <t>*034162127*</t>
  </si>
  <si>
    <t>*	050425014	*</t>
  </si>
  <si>
    <t>BETMIGA*30CPR 50MG RP</t>
  </si>
  <si>
    <t>*042647103*</t>
  </si>
  <si>
    <t>IMODIUM*8CPS 2MG</t>
  </si>
  <si>
    <t>*023673066*</t>
  </si>
  <si>
    <t xml:space="preserve">DAKTARIN*CREMA 30G 2% 
</t>
  </si>
  <si>
    <t>*	041677030	*</t>
  </si>
  <si>
    <t>MIRANOVA 21 CPR 100+20MCG</t>
  </si>
  <si>
    <t>*	041614013	*</t>
  </si>
  <si>
    <t>*033779012*</t>
  </si>
  <si>
    <t>*	049903026	*</t>
  </si>
  <si>
    <t>BENZAC*GEL40G 10%</t>
  </si>
  <si>
    <t>*	032143012	*</t>
  </si>
  <si>
    <t>*	046328023	*</t>
  </si>
  <si>
    <t>ZOELY*24CPR 2,5MG+1,5MG+4CPR</t>
  </si>
  <si>
    <t>*041400019*</t>
  </si>
  <si>
    <t>Non si accettano resi</t>
  </si>
  <si>
    <t>*	046328011	*</t>
  </si>
  <si>
    <t>ZOELY*72CPR 2,5MG+1,5MG+12CPR</t>
  </si>
  <si>
    <t>*041400021*</t>
  </si>
  <si>
    <t>*	050812015	*</t>
  </si>
  <si>
    <t>ELLAONE*1CPR 30MG</t>
  </si>
  <si>
    <t>*039366036*</t>
  </si>
  <si>
    <t>*014159026*</t>
  </si>
  <si>
    <r>
      <rPr>
        <b/>
        <sz val="26"/>
        <color theme="1"/>
        <rFont val="Calibri"/>
        <family val="2"/>
        <scheme val="minor"/>
      </rPr>
      <t xml:space="preserve">4,43€ </t>
    </r>
    <r>
      <rPr>
        <sz val="26"/>
        <color theme="1"/>
        <rFont val="Calibri"/>
        <family val="2"/>
        <scheme val="minor"/>
      </rPr>
      <t>- 39%
Minimo 6 pz</t>
    </r>
  </si>
  <si>
    <r>
      <rPr>
        <b/>
        <sz val="26"/>
        <color theme="1"/>
        <rFont val="Calibri"/>
        <family val="2"/>
        <scheme val="minor"/>
      </rPr>
      <t>4,29€</t>
    </r>
    <r>
      <rPr>
        <sz val="26"/>
        <color theme="1"/>
        <rFont val="Calibri"/>
        <family val="2"/>
        <scheme val="minor"/>
      </rPr>
      <t xml:space="preserve"> - 41%
Minimo 12 pz</t>
    </r>
  </si>
  <si>
    <r>
      <rPr>
        <b/>
        <sz val="26"/>
        <color theme="1"/>
        <rFont val="Calibri"/>
        <family val="2"/>
        <scheme val="minor"/>
      </rPr>
      <t>4,22€</t>
    </r>
    <r>
      <rPr>
        <sz val="26"/>
        <color theme="1"/>
        <rFont val="Calibri"/>
        <family val="2"/>
        <scheme val="minor"/>
      </rPr>
      <t xml:space="preserve"> - 42%
Minimo 24 pz</t>
    </r>
  </si>
  <si>
    <t>*	041677028	*</t>
  </si>
  <si>
    <r>
      <rPr>
        <b/>
        <sz val="26"/>
        <color theme="1"/>
        <rFont val="Calibri"/>
        <family val="2"/>
        <scheme val="minor"/>
      </rPr>
      <t xml:space="preserve">3,49€ </t>
    </r>
    <r>
      <rPr>
        <sz val="26"/>
        <color theme="1"/>
        <rFont val="Calibri"/>
        <family val="2"/>
        <scheme val="minor"/>
      </rPr>
      <t>- 58%
da 1 pz a 11 pz</t>
    </r>
  </si>
  <si>
    <r>
      <rPr>
        <b/>
        <sz val="26"/>
        <color theme="1"/>
        <rFont val="Calibri"/>
        <family val="2"/>
        <scheme val="minor"/>
      </rPr>
      <t>3,16€</t>
    </r>
    <r>
      <rPr>
        <sz val="26"/>
        <color theme="1"/>
        <rFont val="Calibri"/>
        <family val="2"/>
        <scheme val="minor"/>
      </rPr>
      <t xml:space="preserve"> - 62%
da 12 pz a 35 pz</t>
    </r>
  </si>
  <si>
    <r>
      <rPr>
        <b/>
        <sz val="26"/>
        <color theme="1"/>
        <rFont val="Calibri"/>
        <family val="2"/>
        <scheme val="minor"/>
      </rPr>
      <t>2,91€</t>
    </r>
    <r>
      <rPr>
        <sz val="26"/>
        <color theme="1"/>
        <rFont val="Calibri"/>
        <family val="2"/>
        <scheme val="minor"/>
      </rPr>
      <t xml:space="preserve"> - 65%
Minimo 36 pz</t>
    </r>
  </si>
  <si>
    <t>LOBIVON*28CPR 5MG</t>
  </si>
  <si>
    <t>*	047391014	*</t>
  </si>
  <si>
    <t>*	032210015	*</t>
  </si>
  <si>
    <t>*	041753017	*</t>
  </si>
  <si>
    <t>FEDRA 21 CPR RIV 0.075MG+0.02MG</t>
  </si>
  <si>
    <t>*029551013*</t>
  </si>
  <si>
    <t>*	989333796	*</t>
  </si>
  <si>
    <t>GHIACCIO ISTANTANEO FARZEDI PE 2PZ</t>
  </si>
  <si>
    <t>*	050530017	*</t>
  </si>
  <si>
    <t>ZOLPEDUAR*30CPR SUBL 10MG</t>
  </si>
  <si>
    <t>*040540128*</t>
  </si>
  <si>
    <t>*050529015*</t>
  </si>
  <si>
    <t>EZETROL*30CPR 10MG</t>
  </si>
  <si>
    <t>*036016145*</t>
  </si>
  <si>
    <t>*	050331014	*</t>
  </si>
  <si>
    <t>AZILECT*28CPR 1MG</t>
  </si>
  <si>
    <t>*	036983029	*</t>
  </si>
  <si>
    <t>Condizioni</t>
  </si>
  <si>
    <t>*	050476023	*</t>
  </si>
  <si>
    <t>COEFFERALGAN*16CPR EFF500+30MG</t>
  </si>
  <si>
    <t>*	051064018	*</t>
  </si>
  <si>
    <t>XYZAL*20CPR RIV 5MG</t>
  </si>
  <si>
    <t>*035666080*</t>
  </si>
  <si>
    <r>
      <t xml:space="preserve">GHIACCIO ISTANTANEO FARZEDI PE 2PZ  </t>
    </r>
    <r>
      <rPr>
        <b/>
        <i/>
        <sz val="22"/>
        <color theme="1"/>
        <rFont val="Calibri"/>
        <family val="2"/>
        <scheme val="minor"/>
      </rPr>
      <t>Offerta in colli</t>
    </r>
  </si>
  <si>
    <t>*	051163018	*</t>
  </si>
  <si>
    <t>PROSCAR*15CPR RIV 5MG</t>
  </si>
  <si>
    <t>*	972003267	*</t>
  </si>
  <si>
    <t>*933543807*</t>
  </si>
  <si>
    <t>XALATAN*COLL FL 2,5ML 50MCG/ML</t>
  </si>
  <si>
    <t>*	048416010	*</t>
  </si>
  <si>
    <t>ESTINETTE*21 CPR RIV 0,075 MG + 0,02 MG</t>
  </si>
  <si>
    <t>*037136013*</t>
  </si>
  <si>
    <t>* NO MIN ORDINE</t>
  </si>
  <si>
    <t xml:space="preserve"> * NO MIN ORDINE</t>
  </si>
  <si>
    <t>*	051181016	*</t>
  </si>
  <si>
    <t>NOLPAZA*28CPR GASTR 40MG</t>
  </si>
  <si>
    <t>*039115187*</t>
  </si>
  <si>
    <t>RECUGEL GEL OCULARE 10G</t>
  </si>
  <si>
    <t>*	051160012	*</t>
  </si>
  <si>
    <t>ZOCOR*28CPR RIV 20MG</t>
  </si>
  <si>
    <t>*027216098*</t>
  </si>
  <si>
    <t>Max 20 pz * NO MIN ORDINE</t>
  </si>
  <si>
    <t>MACMIROR COMPLEX*12 CPS VAG</t>
  </si>
  <si>
    <t>OPTIVE FUSION 10 ML (SCAD. 12/2025)</t>
  </si>
  <si>
    <t>Scorte limitate</t>
  </si>
  <si>
    <t>Da 48 pezzi</t>
  </si>
  <si>
    <t>XENICAL*BLIST 84CPS 120MG</t>
  </si>
  <si>
    <t>MIN 1 COLLO(12 pz)</t>
  </si>
  <si>
    <t>* Max 30 pz NO MIN ORDINE</t>
  </si>
  <si>
    <t xml:space="preserve">* Max 30 pz </t>
  </si>
  <si>
    <t>Max 12 pz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</si>
</sst>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8" formatCode="#,##0.00\ &quot;€&quot;;[Red]\-#,##0.00\ &quot;€&quot;"/>
    <numFmt numFmtId="43" formatCode="_-* #,##0.00_-;\-* #,##0.00_-;_-* &quot;-&quot;??_-;_-@_-"/>
    <numFmt numFmtId="164" formatCode="#,##0.00\ &quot;€&quot;"/>
    <numFmt numFmtId="165" formatCode="0.0%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E4D2F2"/>
      <name val="Calibri"/>
      <family val="2"/>
      <scheme val="minor"/>
    </font>
    <font>
      <sz val="16"/>
      <name val="Calibri"/>
      <family val="2"/>
      <scheme val="minor"/>
    </font>
    <font>
      <sz val="22"/>
      <color theme="1"/>
      <name val="Calibri"/>
      <family val="2"/>
      <scheme val="minor"/>
    </font>
    <font>
      <sz val="22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72"/>
      <color theme="0"/>
      <name val="C39HrP48DhTt"/>
    </font>
    <font>
      <sz val="16"/>
      <color theme="0"/>
      <name val="Calibri"/>
      <family val="2"/>
      <scheme val="minor"/>
    </font>
    <font>
      <sz val="11"/>
      <color rgb="FF000000"/>
      <name val="Calibri"/>
      <family val="2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4"/>
      <color rgb="FFE4D2F2"/>
      <name val="Calibri"/>
      <family val="2"/>
      <scheme val="minor"/>
    </font>
    <font>
      <sz val="24"/>
      <color rgb="FFE4D2F2"/>
      <name val="Calibri"/>
      <family val="2"/>
      <scheme val="minor"/>
    </font>
    <font>
      <sz val="24"/>
      <name val="Calibri"/>
      <family val="2"/>
      <scheme val="minor"/>
    </font>
    <font>
      <b/>
      <sz val="24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6"/>
      <color theme="1"/>
      <name val="IDAutomationHC39M Free Version"/>
      <family val="5"/>
      <charset val="2"/>
    </font>
    <font>
      <b/>
      <sz val="2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22"/>
      <name val="Calibri"/>
      <family val="2"/>
      <scheme val="minor"/>
    </font>
    <font>
      <b/>
      <strike/>
      <sz val="24"/>
      <color rgb="FFE4D2F2"/>
      <name val="Calibri"/>
      <family val="2"/>
      <scheme val="minor"/>
    </font>
    <font>
      <strike/>
      <sz val="24"/>
      <color rgb="FFE4D2F2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i/>
      <sz val="2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D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5CDF3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1" fillId="0" borderId="0"/>
    <xf numFmtId="43" fontId="1" fillId="0" borderId="0" applyFont="0" applyFill="0" applyBorder="0" applyAlignment="0" applyProtection="0"/>
  </cellStyleXfs>
  <cellXfs count="266">
    <xf numFmtId="0" fontId="0" fillId="0" borderId="0" xfId="0"/>
    <xf numFmtId="0" fontId="4" fillId="2" borderId="0" xfId="0" applyFont="1" applyFill="1"/>
    <xf numFmtId="0" fontId="4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2" fillId="0" borderId="12" xfId="0" applyFont="1" applyBorder="1" applyAlignment="1">
      <alignment horizontal="left" vertical="center"/>
    </xf>
    <xf numFmtId="49" fontId="3" fillId="2" borderId="0" xfId="0" applyNumberFormat="1" applyFont="1" applyFill="1" applyAlignment="1">
      <alignment horizontal="center" vertical="top"/>
    </xf>
    <xf numFmtId="49" fontId="4" fillId="2" borderId="0" xfId="0" applyNumberFormat="1" applyFont="1" applyFill="1" applyAlignment="1">
      <alignment horizontal="center" vertical="top"/>
    </xf>
    <xf numFmtId="49" fontId="4" fillId="0" borderId="0" xfId="0" applyNumberFormat="1" applyFont="1" applyAlignment="1">
      <alignment horizontal="center" vertical="top"/>
    </xf>
    <xf numFmtId="0" fontId="7" fillId="0" borderId="15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6" fillId="2" borderId="0" xfId="0" applyFont="1" applyFill="1"/>
    <xf numFmtId="0" fontId="6" fillId="0" borderId="0" xfId="0" applyFont="1"/>
    <xf numFmtId="0" fontId="12" fillId="0" borderId="0" xfId="0" applyFont="1" applyAlignment="1">
      <alignment vertical="center"/>
    </xf>
    <xf numFmtId="0" fontId="13" fillId="0" borderId="4" xfId="0" applyFon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 wrapText="1"/>
    </xf>
    <xf numFmtId="49" fontId="15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2" fontId="17" fillId="0" borderId="3" xfId="0" applyNumberFormat="1" applyFont="1" applyBorder="1" applyAlignment="1">
      <alignment horizontal="center" vertical="center" wrapText="1"/>
    </xf>
    <xf numFmtId="2" fontId="17" fillId="0" borderId="2" xfId="0" applyNumberFormat="1" applyFont="1" applyBorder="1" applyAlignment="1">
      <alignment horizontal="center" vertical="center" wrapText="1"/>
    </xf>
    <xf numFmtId="49" fontId="14" fillId="0" borderId="23" xfId="0" applyNumberFormat="1" applyFont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/>
    </xf>
    <xf numFmtId="49" fontId="19" fillId="2" borderId="0" xfId="0" applyNumberFormat="1" applyFont="1" applyFill="1" applyAlignment="1">
      <alignment horizontal="center"/>
    </xf>
    <xf numFmtId="164" fontId="20" fillId="2" borderId="0" xfId="0" applyNumberFormat="1" applyFont="1" applyFill="1" applyAlignment="1">
      <alignment horizontal="center" vertical="center"/>
    </xf>
    <xf numFmtId="0" fontId="7" fillId="0" borderId="9" xfId="0" applyFont="1" applyBorder="1" applyAlignment="1">
      <alignment vertical="center"/>
    </xf>
    <xf numFmtId="10" fontId="5" fillId="2" borderId="0" xfId="1" applyNumberFormat="1" applyFont="1" applyFill="1" applyBorder="1" applyAlignment="1">
      <alignment horizontal="center"/>
    </xf>
    <xf numFmtId="164" fontId="7" fillId="0" borderId="8" xfId="0" applyNumberFormat="1" applyFont="1" applyBorder="1" applyAlignment="1">
      <alignment horizontal="left" vertical="center"/>
    </xf>
    <xf numFmtId="0" fontId="17" fillId="0" borderId="16" xfId="0" applyFont="1" applyBorder="1" applyAlignment="1">
      <alignment horizontal="center" vertical="center" wrapText="1"/>
    </xf>
    <xf numFmtId="10" fontId="17" fillId="0" borderId="25" xfId="0" applyNumberFormat="1" applyFont="1" applyBorder="1" applyAlignment="1">
      <alignment horizontal="center" vertical="center" wrapText="1"/>
    </xf>
    <xf numFmtId="10" fontId="17" fillId="0" borderId="27" xfId="0" applyNumberFormat="1" applyFont="1" applyBorder="1" applyAlignment="1">
      <alignment horizontal="center" vertical="center" wrapText="1"/>
    </xf>
    <xf numFmtId="2" fontId="17" fillId="0" borderId="26" xfId="0" applyNumberFormat="1" applyFont="1" applyBorder="1" applyAlignment="1">
      <alignment horizontal="center" vertical="center" wrapText="1"/>
    </xf>
    <xf numFmtId="10" fontId="17" fillId="0" borderId="2" xfId="0" applyNumberFormat="1" applyFont="1" applyBorder="1" applyAlignment="1">
      <alignment horizontal="center" vertical="center" wrapText="1"/>
    </xf>
    <xf numFmtId="0" fontId="22" fillId="2" borderId="0" xfId="0" applyFont="1" applyFill="1" applyAlignment="1">
      <alignment horizontal="center"/>
    </xf>
    <xf numFmtId="0" fontId="23" fillId="2" borderId="0" xfId="0" applyFont="1" applyFill="1" applyAlignment="1">
      <alignment horizontal="center"/>
    </xf>
    <xf numFmtId="10" fontId="22" fillId="2" borderId="0" xfId="1" applyNumberFormat="1" applyFont="1" applyFill="1" applyAlignment="1">
      <alignment horizontal="center"/>
    </xf>
    <xf numFmtId="10" fontId="22" fillId="2" borderId="0" xfId="0" applyNumberFormat="1" applyFont="1" applyFill="1" applyAlignment="1">
      <alignment horizontal="center"/>
    </xf>
    <xf numFmtId="0" fontId="22" fillId="2" borderId="0" xfId="0" applyFont="1" applyFill="1" applyAlignment="1">
      <alignment horizontal="center" vertical="center"/>
    </xf>
    <xf numFmtId="164" fontId="22" fillId="0" borderId="32" xfId="0" applyNumberFormat="1" applyFont="1" applyBorder="1" applyAlignment="1">
      <alignment horizontal="center" vertical="center"/>
    </xf>
    <xf numFmtId="164" fontId="23" fillId="0" borderId="17" xfId="0" applyNumberFormat="1" applyFont="1" applyBorder="1" applyAlignment="1">
      <alignment horizontal="center" vertical="center"/>
    </xf>
    <xf numFmtId="9" fontId="22" fillId="0" borderId="22" xfId="1" applyFont="1" applyFill="1" applyBorder="1" applyAlignment="1">
      <alignment horizontal="center" vertical="center"/>
    </xf>
    <xf numFmtId="164" fontId="24" fillId="3" borderId="28" xfId="0" applyNumberFormat="1" applyFont="1" applyFill="1" applyBorder="1" applyAlignment="1">
      <alignment horizontal="center" vertical="center"/>
    </xf>
    <xf numFmtId="10" fontId="25" fillId="3" borderId="6" xfId="1" applyNumberFormat="1" applyFont="1" applyFill="1" applyBorder="1" applyAlignment="1">
      <alignment horizontal="center" vertical="center"/>
    </xf>
    <xf numFmtId="164" fontId="24" fillId="3" borderId="5" xfId="0" applyNumberFormat="1" applyFont="1" applyFill="1" applyBorder="1" applyAlignment="1">
      <alignment horizontal="center" vertical="center"/>
    </xf>
    <xf numFmtId="9" fontId="25" fillId="3" borderId="6" xfId="1" applyFont="1" applyFill="1" applyBorder="1" applyAlignment="1">
      <alignment horizontal="center" vertical="center"/>
    </xf>
    <xf numFmtId="164" fontId="22" fillId="0" borderId="21" xfId="0" applyNumberFormat="1" applyFont="1" applyBorder="1" applyAlignment="1">
      <alignment horizontal="center" vertical="center"/>
    </xf>
    <xf numFmtId="164" fontId="23" fillId="0" borderId="5" xfId="0" applyNumberFormat="1" applyFont="1" applyBorder="1" applyAlignment="1">
      <alignment horizontal="center" vertical="center"/>
    </xf>
    <xf numFmtId="9" fontId="22" fillId="0" borderId="11" xfId="1" applyFont="1" applyFill="1" applyBorder="1" applyAlignment="1">
      <alignment horizontal="center" vertical="center"/>
    </xf>
    <xf numFmtId="10" fontId="25" fillId="3" borderId="11" xfId="1" applyNumberFormat="1" applyFont="1" applyFill="1" applyBorder="1" applyAlignment="1">
      <alignment horizontal="center" vertical="center"/>
    </xf>
    <xf numFmtId="164" fontId="23" fillId="0" borderId="7" xfId="0" applyNumberFormat="1" applyFont="1" applyBorder="1" applyAlignment="1">
      <alignment horizontal="center" vertical="center"/>
    </xf>
    <xf numFmtId="165" fontId="22" fillId="0" borderId="12" xfId="1" applyNumberFormat="1" applyFont="1" applyFill="1" applyBorder="1" applyAlignment="1">
      <alignment horizontal="center" vertical="center"/>
    </xf>
    <xf numFmtId="9" fontId="22" fillId="0" borderId="12" xfId="1" applyFont="1" applyFill="1" applyBorder="1" applyAlignment="1">
      <alignment horizontal="center" vertical="center"/>
    </xf>
    <xf numFmtId="164" fontId="23" fillId="0" borderId="19" xfId="0" applyNumberFormat="1" applyFont="1" applyBorder="1" applyAlignment="1">
      <alignment horizontal="center" vertical="center"/>
    </xf>
    <xf numFmtId="164" fontId="24" fillId="3" borderId="7" xfId="0" applyNumberFormat="1" applyFont="1" applyFill="1" applyBorder="1" applyAlignment="1">
      <alignment horizontal="center" vertical="center"/>
    </xf>
    <xf numFmtId="9" fontId="25" fillId="3" borderId="9" xfId="1" applyFont="1" applyFill="1" applyBorder="1" applyAlignment="1">
      <alignment horizontal="center" vertical="center"/>
    </xf>
    <xf numFmtId="10" fontId="22" fillId="0" borderId="12" xfId="1" applyNumberFormat="1" applyFont="1" applyBorder="1" applyAlignment="1">
      <alignment horizontal="center" vertical="center"/>
    </xf>
    <xf numFmtId="164" fontId="24" fillId="3" borderId="19" xfId="0" applyNumberFormat="1" applyFont="1" applyFill="1" applyBorder="1" applyAlignment="1">
      <alignment horizontal="center" vertical="center"/>
    </xf>
    <xf numFmtId="10" fontId="25" fillId="3" borderId="12" xfId="1" applyNumberFormat="1" applyFont="1" applyFill="1" applyBorder="1" applyAlignment="1">
      <alignment horizontal="center" vertical="center"/>
    </xf>
    <xf numFmtId="10" fontId="22" fillId="0" borderId="12" xfId="1" applyNumberFormat="1" applyFont="1" applyFill="1" applyBorder="1" applyAlignment="1">
      <alignment horizontal="center" vertical="center"/>
    </xf>
    <xf numFmtId="164" fontId="27" fillId="3" borderId="7" xfId="0" applyNumberFormat="1" applyFont="1" applyFill="1" applyBorder="1" applyAlignment="1">
      <alignment horizontal="center" vertical="center"/>
    </xf>
    <xf numFmtId="10" fontId="26" fillId="3" borderId="12" xfId="1" applyNumberFormat="1" applyFont="1" applyFill="1" applyBorder="1" applyAlignment="1">
      <alignment horizontal="center" vertical="center"/>
    </xf>
    <xf numFmtId="164" fontId="27" fillId="3" borderId="19" xfId="0" applyNumberFormat="1" applyFont="1" applyFill="1" applyBorder="1" applyAlignment="1">
      <alignment horizontal="center" vertical="center"/>
    </xf>
    <xf numFmtId="9" fontId="22" fillId="0" borderId="12" xfId="1" applyFont="1" applyBorder="1" applyAlignment="1">
      <alignment horizontal="center" vertical="center"/>
    </xf>
    <xf numFmtId="165" fontId="22" fillId="0" borderId="9" xfId="1" applyNumberFormat="1" applyFont="1" applyBorder="1" applyAlignment="1">
      <alignment horizontal="center" vertical="center"/>
    </xf>
    <xf numFmtId="164" fontId="27" fillId="0" borderId="7" xfId="0" applyNumberFormat="1" applyFont="1" applyBorder="1" applyAlignment="1">
      <alignment horizontal="center" vertical="center"/>
    </xf>
    <xf numFmtId="9" fontId="26" fillId="0" borderId="12" xfId="1" applyFont="1" applyFill="1" applyBorder="1" applyAlignment="1">
      <alignment horizontal="center" vertical="center"/>
    </xf>
    <xf numFmtId="164" fontId="27" fillId="0" borderId="19" xfId="0" applyNumberFormat="1" applyFont="1" applyBorder="1" applyAlignment="1">
      <alignment horizontal="center" vertical="center"/>
    </xf>
    <xf numFmtId="165" fontId="26" fillId="0" borderId="19" xfId="1" applyNumberFormat="1" applyFont="1" applyFill="1" applyBorder="1" applyAlignment="1">
      <alignment horizontal="center" vertical="center"/>
    </xf>
    <xf numFmtId="164" fontId="23" fillId="0" borderId="18" xfId="0" applyNumberFormat="1" applyFont="1" applyBorder="1" applyAlignment="1">
      <alignment horizontal="center" vertical="center"/>
    </xf>
    <xf numFmtId="9" fontId="22" fillId="0" borderId="13" xfId="1" applyFont="1" applyBorder="1" applyAlignment="1">
      <alignment horizontal="center" vertical="center"/>
    </xf>
    <xf numFmtId="164" fontId="24" fillId="3" borderId="18" xfId="0" applyNumberFormat="1" applyFont="1" applyFill="1" applyBorder="1" applyAlignment="1">
      <alignment horizontal="center" vertical="center"/>
    </xf>
    <xf numFmtId="9" fontId="25" fillId="3" borderId="13" xfId="1" applyFont="1" applyFill="1" applyBorder="1" applyAlignment="1">
      <alignment horizontal="center" vertical="center"/>
    </xf>
    <xf numFmtId="10" fontId="25" fillId="3" borderId="9" xfId="1" applyNumberFormat="1" applyFont="1" applyFill="1" applyBorder="1" applyAlignment="1">
      <alignment horizontal="center" vertical="center"/>
    </xf>
    <xf numFmtId="164" fontId="22" fillId="0" borderId="20" xfId="0" applyNumberFormat="1" applyFont="1" applyBorder="1" applyAlignment="1">
      <alignment horizontal="center" vertical="center"/>
    </xf>
    <xf numFmtId="9" fontId="22" fillId="0" borderId="9" xfId="1" applyFont="1" applyFill="1" applyBorder="1" applyAlignment="1">
      <alignment horizontal="center" vertical="center"/>
    </xf>
    <xf numFmtId="164" fontId="23" fillId="0" borderId="8" xfId="0" applyNumberFormat="1" applyFont="1" applyBorder="1" applyAlignment="1">
      <alignment horizontal="center" vertical="center"/>
    </xf>
    <xf numFmtId="9" fontId="25" fillId="3" borderId="12" xfId="1" applyFont="1" applyFill="1" applyBorder="1" applyAlignment="1">
      <alignment horizontal="center" vertical="center"/>
    </xf>
    <xf numFmtId="9" fontId="26" fillId="0" borderId="9" xfId="1" applyFont="1" applyFill="1" applyBorder="1" applyAlignment="1">
      <alignment horizontal="center" vertical="center"/>
    </xf>
    <xf numFmtId="164" fontId="23" fillId="0" borderId="36" xfId="0" applyNumberFormat="1" applyFont="1" applyBorder="1" applyAlignment="1">
      <alignment horizontal="center" vertical="center"/>
    </xf>
    <xf numFmtId="9" fontId="22" fillId="0" borderId="9" xfId="1" applyFont="1" applyBorder="1" applyAlignment="1">
      <alignment horizontal="center" vertical="center"/>
    </xf>
    <xf numFmtId="165" fontId="22" fillId="0" borderId="11" xfId="1" applyNumberFormat="1" applyFont="1" applyFill="1" applyBorder="1" applyAlignment="1">
      <alignment horizontal="center" vertical="center"/>
    </xf>
    <xf numFmtId="164" fontId="27" fillId="0" borderId="31" xfId="0" applyNumberFormat="1" applyFont="1" applyBorder="1" applyAlignment="1">
      <alignment horizontal="center" vertical="center"/>
    </xf>
    <xf numFmtId="9" fontId="26" fillId="0" borderId="13" xfId="1" applyFont="1" applyFill="1" applyBorder="1" applyAlignment="1">
      <alignment horizontal="center" vertical="center"/>
    </xf>
    <xf numFmtId="164" fontId="24" fillId="3" borderId="31" xfId="0" applyNumberFormat="1" applyFont="1" applyFill="1" applyBorder="1" applyAlignment="1">
      <alignment horizontal="center" vertical="center"/>
    </xf>
    <xf numFmtId="10" fontId="25" fillId="3" borderId="29" xfId="1" applyNumberFormat="1" applyFont="1" applyFill="1" applyBorder="1" applyAlignment="1">
      <alignment horizontal="center" vertical="center"/>
    </xf>
    <xf numFmtId="164" fontId="22" fillId="0" borderId="33" xfId="0" applyNumberFormat="1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9" fontId="26" fillId="0" borderId="11" xfId="1" applyFont="1" applyFill="1" applyBorder="1" applyAlignment="1">
      <alignment horizontal="center" vertical="center"/>
    </xf>
    <xf numFmtId="8" fontId="22" fillId="0" borderId="33" xfId="0" applyNumberFormat="1" applyFont="1" applyBorder="1" applyAlignment="1">
      <alignment horizontal="center" vertical="center"/>
    </xf>
    <xf numFmtId="164" fontId="27" fillId="0" borderId="18" xfId="0" applyNumberFormat="1" applyFont="1" applyBorder="1" applyAlignment="1">
      <alignment horizontal="center" vertical="center"/>
    </xf>
    <xf numFmtId="8" fontId="22" fillId="0" borderId="21" xfId="0" applyNumberFormat="1" applyFont="1" applyBorder="1" applyAlignment="1">
      <alignment horizontal="center" vertical="center"/>
    </xf>
    <xf numFmtId="9" fontId="25" fillId="3" borderId="19" xfId="0" applyNumberFormat="1" applyFont="1" applyFill="1" applyBorder="1" applyAlignment="1">
      <alignment horizontal="center" vertical="center"/>
    </xf>
    <xf numFmtId="10" fontId="25" fillId="3" borderId="12" xfId="0" applyNumberFormat="1" applyFont="1" applyFill="1" applyBorder="1" applyAlignment="1">
      <alignment horizontal="center" vertical="center"/>
    </xf>
    <xf numFmtId="10" fontId="25" fillId="3" borderId="9" xfId="0" applyNumberFormat="1" applyFont="1" applyFill="1" applyBorder="1" applyAlignment="1">
      <alignment horizontal="center" vertical="center"/>
    </xf>
    <xf numFmtId="9" fontId="26" fillId="0" borderId="6" xfId="1" applyFont="1" applyFill="1" applyBorder="1" applyAlignment="1">
      <alignment horizontal="center" vertical="center"/>
    </xf>
    <xf numFmtId="164" fontId="22" fillId="0" borderId="11" xfId="0" applyNumberFormat="1" applyFont="1" applyBorder="1" applyAlignment="1">
      <alignment horizontal="center" vertical="center"/>
    </xf>
    <xf numFmtId="164" fontId="22" fillId="0" borderId="12" xfId="0" applyNumberFormat="1" applyFont="1" applyBorder="1" applyAlignment="1">
      <alignment horizontal="center" vertical="center"/>
    </xf>
    <xf numFmtId="165" fontId="22" fillId="0" borderId="11" xfId="1" applyNumberFormat="1" applyFont="1" applyBorder="1" applyAlignment="1">
      <alignment horizontal="center" vertical="center"/>
    </xf>
    <xf numFmtId="164" fontId="23" fillId="0" borderId="28" xfId="0" applyNumberFormat="1" applyFont="1" applyBorder="1" applyAlignment="1">
      <alignment horizontal="center" vertical="center"/>
    </xf>
    <xf numFmtId="9" fontId="22" fillId="0" borderId="6" xfId="1" applyFont="1" applyBorder="1" applyAlignment="1">
      <alignment horizontal="center" vertical="center"/>
    </xf>
    <xf numFmtId="164" fontId="27" fillId="0" borderId="28" xfId="0" applyNumberFormat="1" applyFont="1" applyBorder="1" applyAlignment="1">
      <alignment horizontal="center" vertical="center"/>
    </xf>
    <xf numFmtId="9" fontId="22" fillId="0" borderId="11" xfId="1" applyFont="1" applyBorder="1" applyAlignment="1">
      <alignment horizontal="center" vertical="center"/>
    </xf>
    <xf numFmtId="164" fontId="27" fillId="0" borderId="8" xfId="0" applyNumberFormat="1" applyFont="1" applyBorder="1" applyAlignment="1">
      <alignment horizontal="center" vertical="center"/>
    </xf>
    <xf numFmtId="10" fontId="22" fillId="0" borderId="9" xfId="1" applyNumberFormat="1" applyFont="1" applyBorder="1" applyAlignment="1">
      <alignment horizontal="center" vertical="center"/>
    </xf>
    <xf numFmtId="9" fontId="22" fillId="0" borderId="14" xfId="1" applyFont="1" applyBorder="1" applyAlignment="1">
      <alignment horizontal="center" vertical="center"/>
    </xf>
    <xf numFmtId="9" fontId="22" fillId="0" borderId="8" xfId="1" applyFont="1" applyBorder="1" applyAlignment="1">
      <alignment horizontal="center" vertical="center"/>
    </xf>
    <xf numFmtId="9" fontId="22" fillId="0" borderId="14" xfId="1" applyFont="1" applyFill="1" applyBorder="1" applyAlignment="1">
      <alignment horizontal="center" vertical="center"/>
    </xf>
    <xf numFmtId="9" fontId="22" fillId="0" borderId="8" xfId="1" applyFont="1" applyFill="1" applyBorder="1" applyAlignment="1">
      <alignment horizontal="center" vertical="center"/>
    </xf>
    <xf numFmtId="9" fontId="22" fillId="0" borderId="20" xfId="1" applyFont="1" applyFill="1" applyBorder="1" applyAlignment="1">
      <alignment horizontal="center" vertical="center"/>
    </xf>
    <xf numFmtId="9" fontId="25" fillId="3" borderId="9" xfId="1" applyFont="1" applyFill="1" applyBorder="1" applyAlignment="1">
      <alignment horizontal="center"/>
    </xf>
    <xf numFmtId="165" fontId="22" fillId="0" borderId="20" xfId="1" applyNumberFormat="1" applyFont="1" applyFill="1" applyBorder="1" applyAlignment="1">
      <alignment horizontal="center" vertical="center"/>
    </xf>
    <xf numFmtId="164" fontId="23" fillId="2" borderId="19" xfId="0" applyNumberFormat="1" applyFont="1" applyFill="1" applyBorder="1" applyAlignment="1">
      <alignment horizontal="center" vertical="center"/>
    </xf>
    <xf numFmtId="9" fontId="22" fillId="0" borderId="20" xfId="1" applyFont="1" applyBorder="1" applyAlignment="1">
      <alignment horizontal="center" vertical="center"/>
    </xf>
    <xf numFmtId="10" fontId="22" fillId="0" borderId="8" xfId="1" applyNumberFormat="1" applyFont="1" applyBorder="1" applyAlignment="1">
      <alignment horizontal="center" vertical="center"/>
    </xf>
    <xf numFmtId="10" fontId="22" fillId="0" borderId="14" xfId="1" applyNumberFormat="1" applyFont="1" applyBorder="1" applyAlignment="1">
      <alignment horizontal="center" vertical="center"/>
    </xf>
    <xf numFmtId="10" fontId="22" fillId="0" borderId="20" xfId="1" applyNumberFormat="1" applyFont="1" applyFill="1" applyBorder="1" applyAlignment="1">
      <alignment horizontal="center" vertical="center"/>
    </xf>
    <xf numFmtId="10" fontId="26" fillId="0" borderId="9" xfId="1" applyNumberFormat="1" applyFont="1" applyFill="1" applyBorder="1" applyAlignment="1">
      <alignment horizontal="center" vertical="center"/>
    </xf>
    <xf numFmtId="164" fontId="23" fillId="2" borderId="8" xfId="0" applyNumberFormat="1" applyFont="1" applyFill="1" applyBorder="1" applyAlignment="1">
      <alignment horizontal="center" vertical="center"/>
    </xf>
    <xf numFmtId="0" fontId="28" fillId="2" borderId="10" xfId="0" applyFont="1" applyFill="1" applyBorder="1" applyAlignment="1">
      <alignment horizontal="center"/>
    </xf>
    <xf numFmtId="10" fontId="28" fillId="2" borderId="10" xfId="0" applyNumberFormat="1" applyFont="1" applyFill="1" applyBorder="1" applyAlignment="1">
      <alignment horizontal="center"/>
    </xf>
    <xf numFmtId="164" fontId="22" fillId="0" borderId="36" xfId="0" applyNumberFormat="1" applyFont="1" applyBorder="1" applyAlignment="1">
      <alignment horizontal="center" vertical="center"/>
    </xf>
    <xf numFmtId="9" fontId="26" fillId="0" borderId="12" xfId="1" applyFont="1" applyBorder="1" applyAlignment="1">
      <alignment horizontal="center" vertical="center"/>
    </xf>
    <xf numFmtId="10" fontId="24" fillId="3" borderId="19" xfId="1" applyNumberFormat="1" applyFont="1" applyFill="1" applyBorder="1" applyAlignment="1">
      <alignment horizontal="center" vertical="center"/>
    </xf>
    <xf numFmtId="10" fontId="22" fillId="0" borderId="9" xfId="1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164" fontId="27" fillId="2" borderId="0" xfId="0" applyNumberFormat="1" applyFont="1" applyFill="1" applyAlignment="1">
      <alignment horizontal="center" vertical="center"/>
    </xf>
    <xf numFmtId="9" fontId="26" fillId="2" borderId="0" xfId="1" applyFont="1" applyFill="1" applyBorder="1" applyAlignment="1">
      <alignment horizontal="center" vertical="center"/>
    </xf>
    <xf numFmtId="164" fontId="24" fillId="2" borderId="0" xfId="0" applyNumberFormat="1" applyFont="1" applyFill="1" applyAlignment="1">
      <alignment horizontal="center" vertical="center"/>
    </xf>
    <xf numFmtId="9" fontId="25" fillId="2" borderId="0" xfId="1" applyFont="1" applyFill="1" applyBorder="1" applyAlignment="1">
      <alignment horizontal="center" vertical="center"/>
    </xf>
    <xf numFmtId="0" fontId="23" fillId="0" borderId="0" xfId="0" applyFont="1" applyAlignment="1">
      <alignment horizontal="center"/>
    </xf>
    <xf numFmtId="10" fontId="22" fillId="0" borderId="0" xfId="1" applyNumberFormat="1" applyFont="1" applyAlignment="1">
      <alignment horizontal="center"/>
    </xf>
    <xf numFmtId="10" fontId="22" fillId="0" borderId="0" xfId="0" applyNumberFormat="1" applyFont="1" applyAlignment="1">
      <alignment horizontal="center"/>
    </xf>
    <xf numFmtId="0" fontId="8" fillId="0" borderId="14" xfId="0" applyFont="1" applyBorder="1" applyAlignment="1">
      <alignment vertical="center" wrapText="1"/>
    </xf>
    <xf numFmtId="49" fontId="29" fillId="0" borderId="5" xfId="0" applyNumberFormat="1" applyFont="1" applyBorder="1" applyAlignment="1">
      <alignment horizontal="center" vertical="justify"/>
    </xf>
    <xf numFmtId="49" fontId="17" fillId="0" borderId="3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49" fontId="30" fillId="0" borderId="3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164" fontId="7" fillId="0" borderId="14" xfId="0" applyNumberFormat="1" applyFont="1" applyBorder="1" applyAlignment="1">
      <alignment horizontal="left" vertical="center"/>
    </xf>
    <xf numFmtId="49" fontId="29" fillId="0" borderId="21" xfId="0" applyNumberFormat="1" applyFont="1" applyBorder="1" applyAlignment="1">
      <alignment horizontal="center" vertical="justify"/>
    </xf>
    <xf numFmtId="49" fontId="29" fillId="0" borderId="33" xfId="0" applyNumberFormat="1" applyFont="1" applyBorder="1" applyAlignment="1">
      <alignment horizontal="center" vertical="justify"/>
    </xf>
    <xf numFmtId="49" fontId="29" fillId="0" borderId="32" xfId="0" applyNumberFormat="1" applyFont="1" applyBorder="1" applyAlignment="1">
      <alignment horizontal="center" vertical="justify"/>
    </xf>
    <xf numFmtId="0" fontId="13" fillId="0" borderId="35" xfId="0" applyFont="1" applyBorder="1" applyAlignment="1">
      <alignment horizontal="center" vertical="center" wrapText="1"/>
    </xf>
    <xf numFmtId="9" fontId="22" fillId="2" borderId="9" xfId="1" applyFont="1" applyFill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31" fillId="0" borderId="33" xfId="0" applyFont="1" applyBorder="1" applyAlignment="1">
      <alignment horizontal="left" vertical="center"/>
    </xf>
    <xf numFmtId="0" fontId="31" fillId="0" borderId="11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31" fillId="0" borderId="21" xfId="0" applyFont="1" applyBorder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1" fillId="0" borderId="12" xfId="0" applyFont="1" applyBorder="1" applyAlignment="1">
      <alignment horizontal="left" vertical="center"/>
    </xf>
    <xf numFmtId="0" fontId="31" fillId="0" borderId="12" xfId="0" applyFont="1" applyBorder="1" applyAlignment="1">
      <alignment horizontal="left" vertical="center" wrapText="1"/>
    </xf>
    <xf numFmtId="0" fontId="32" fillId="2" borderId="0" xfId="0" applyFont="1" applyFill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8" xfId="0" applyFont="1" applyBorder="1" applyAlignment="1">
      <alignment vertical="center" wrapText="1"/>
    </xf>
    <xf numFmtId="49" fontId="29" fillId="0" borderId="37" xfId="0" applyNumberFormat="1" applyFont="1" applyBorder="1" applyAlignment="1">
      <alignment horizontal="center" vertical="justify"/>
    </xf>
    <xf numFmtId="164" fontId="23" fillId="0" borderId="13" xfId="0" applyNumberFormat="1" applyFont="1" applyBorder="1" applyAlignment="1">
      <alignment horizontal="center" vertical="center"/>
    </xf>
    <xf numFmtId="49" fontId="29" fillId="0" borderId="7" xfId="0" applyNumberFormat="1" applyFont="1" applyBorder="1" applyAlignment="1">
      <alignment horizontal="center" vertical="justify"/>
    </xf>
    <xf numFmtId="9" fontId="22" fillId="0" borderId="11" xfId="0" applyNumberFormat="1" applyFont="1" applyBorder="1" applyAlignment="1">
      <alignment horizontal="center" vertical="center"/>
    </xf>
    <xf numFmtId="0" fontId="31" fillId="0" borderId="11" xfId="0" applyFont="1" applyBorder="1" applyAlignment="1">
      <alignment horizontal="left" vertical="center" wrapText="1"/>
    </xf>
    <xf numFmtId="49" fontId="29" fillId="0" borderId="36" xfId="0" applyNumberFormat="1" applyFont="1" applyBorder="1" applyAlignment="1">
      <alignment horizontal="center" vertical="justify"/>
    </xf>
    <xf numFmtId="0" fontId="3" fillId="0" borderId="3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3" fillId="4" borderId="0" xfId="0" applyFont="1" applyFill="1" applyAlignment="1">
      <alignment vertical="center" wrapText="1"/>
    </xf>
    <xf numFmtId="165" fontId="22" fillId="0" borderId="8" xfId="1" applyNumberFormat="1" applyFont="1" applyBorder="1" applyAlignment="1">
      <alignment horizontal="center" vertical="center"/>
    </xf>
    <xf numFmtId="49" fontId="29" fillId="0" borderId="0" xfId="0" applyNumberFormat="1" applyFont="1" applyAlignment="1">
      <alignment horizontal="center" vertical="justify"/>
    </xf>
    <xf numFmtId="164" fontId="22" fillId="0" borderId="0" xfId="0" applyNumberFormat="1" applyFont="1" applyAlignment="1">
      <alignment horizontal="center" vertical="center"/>
    </xf>
    <xf numFmtId="164" fontId="23" fillId="0" borderId="0" xfId="0" applyNumberFormat="1" applyFont="1" applyAlignment="1">
      <alignment horizontal="center" vertical="center"/>
    </xf>
    <xf numFmtId="10" fontId="22" fillId="0" borderId="0" xfId="1" applyNumberFormat="1" applyFont="1" applyBorder="1" applyAlignment="1">
      <alignment horizontal="center" vertical="center"/>
    </xf>
    <xf numFmtId="2" fontId="23" fillId="2" borderId="0" xfId="0" applyNumberFormat="1" applyFont="1" applyFill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164" fontId="8" fillId="0" borderId="14" xfId="0" applyNumberFormat="1" applyFont="1" applyBorder="1" applyAlignment="1">
      <alignment horizontal="left" vertical="center"/>
    </xf>
    <xf numFmtId="164" fontId="22" fillId="0" borderId="9" xfId="0" applyNumberFormat="1" applyFont="1" applyBorder="1" applyAlignment="1">
      <alignment horizontal="center" vertical="center"/>
    </xf>
    <xf numFmtId="9" fontId="25" fillId="3" borderId="11" xfId="1" applyFont="1" applyFill="1" applyBorder="1" applyAlignment="1">
      <alignment horizontal="center" vertical="center"/>
    </xf>
    <xf numFmtId="164" fontId="27" fillId="0" borderId="28" xfId="0" applyNumberFormat="1" applyFont="1" applyBorder="1" applyAlignment="1">
      <alignment horizontal="center" vertical="center" wrapText="1"/>
    </xf>
    <xf numFmtId="164" fontId="27" fillId="0" borderId="6" xfId="0" applyNumberFormat="1" applyFont="1" applyBorder="1" applyAlignment="1">
      <alignment horizontal="center" vertical="center"/>
    </xf>
    <xf numFmtId="9" fontId="26" fillId="5" borderId="0" xfId="1" applyFont="1" applyFill="1" applyBorder="1" applyAlignment="1">
      <alignment horizontal="center" vertical="center"/>
    </xf>
    <xf numFmtId="164" fontId="27" fillId="5" borderId="0" xfId="0" applyNumberFormat="1" applyFont="1" applyFill="1" applyAlignment="1">
      <alignment horizontal="center" vertical="center"/>
    </xf>
    <xf numFmtId="164" fontId="24" fillId="5" borderId="0" xfId="0" applyNumberFormat="1" applyFont="1" applyFill="1" applyAlignment="1">
      <alignment horizontal="center" vertical="center"/>
    </xf>
    <xf numFmtId="9" fontId="25" fillId="5" borderId="0" xfId="1" applyFont="1" applyFill="1" applyBorder="1" applyAlignment="1">
      <alignment horizontal="center" vertical="center"/>
    </xf>
    <xf numFmtId="10" fontId="5" fillId="5" borderId="0" xfId="1" applyNumberFormat="1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4" fillId="5" borderId="0" xfId="0" applyFont="1" applyFill="1"/>
    <xf numFmtId="49" fontId="29" fillId="0" borderId="19" xfId="0" applyNumberFormat="1" applyFont="1" applyBorder="1" applyAlignment="1">
      <alignment horizontal="center" vertical="justify"/>
    </xf>
    <xf numFmtId="10" fontId="22" fillId="0" borderId="6" xfId="1" applyNumberFormat="1" applyFont="1" applyBorder="1" applyAlignment="1">
      <alignment horizontal="center" vertical="center"/>
    </xf>
    <xf numFmtId="49" fontId="29" fillId="0" borderId="39" xfId="0" applyNumberFormat="1" applyFont="1" applyBorder="1" applyAlignment="1">
      <alignment horizontal="center" vertical="justify"/>
    </xf>
    <xf numFmtId="164" fontId="22" fillId="0" borderId="41" xfId="0" applyNumberFormat="1" applyFont="1" applyBorder="1" applyAlignment="1">
      <alignment horizontal="center" vertical="center"/>
    </xf>
    <xf numFmtId="164" fontId="23" fillId="0" borderId="42" xfId="0" applyNumberFormat="1" applyFont="1" applyBorder="1" applyAlignment="1">
      <alignment horizontal="center" vertical="center"/>
    </xf>
    <xf numFmtId="9" fontId="22" fillId="0" borderId="43" xfId="1" applyFont="1" applyBorder="1" applyAlignment="1">
      <alignment horizontal="center" vertical="center"/>
    </xf>
    <xf numFmtId="164" fontId="27" fillId="0" borderId="42" xfId="0" applyNumberFormat="1" applyFont="1" applyBorder="1" applyAlignment="1">
      <alignment horizontal="center" vertical="center"/>
    </xf>
    <xf numFmtId="9" fontId="26" fillId="0" borderId="43" xfId="1" applyFont="1" applyFill="1" applyBorder="1" applyAlignment="1">
      <alignment horizontal="center" vertical="center"/>
    </xf>
    <xf numFmtId="164" fontId="27" fillId="0" borderId="44" xfId="0" applyNumberFormat="1" applyFont="1" applyBorder="1" applyAlignment="1">
      <alignment horizontal="center" vertical="center"/>
    </xf>
    <xf numFmtId="9" fontId="26" fillId="0" borderId="45" xfId="1" applyFont="1" applyFill="1" applyBorder="1" applyAlignment="1">
      <alignment horizontal="center" vertical="center"/>
    </xf>
    <xf numFmtId="164" fontId="24" fillId="3" borderId="42" xfId="0" applyNumberFormat="1" applyFont="1" applyFill="1" applyBorder="1" applyAlignment="1">
      <alignment horizontal="center" vertical="center"/>
    </xf>
    <xf numFmtId="9" fontId="25" fillId="3" borderId="45" xfId="1" applyFont="1" applyFill="1" applyBorder="1" applyAlignment="1">
      <alignment horizontal="center" vertical="center"/>
    </xf>
    <xf numFmtId="10" fontId="26" fillId="0" borderId="12" xfId="1" applyNumberFormat="1" applyFont="1" applyFill="1" applyBorder="1" applyAlignment="1">
      <alignment horizontal="center" vertical="center"/>
    </xf>
    <xf numFmtId="0" fontId="17" fillId="0" borderId="21" xfId="0" applyFont="1" applyBorder="1" applyAlignment="1">
      <alignment horizontal="center" vertical="center" wrapText="1"/>
    </xf>
    <xf numFmtId="0" fontId="7" fillId="2" borderId="14" xfId="0" applyFont="1" applyFill="1" applyBorder="1" applyAlignment="1">
      <alignment vertical="center"/>
    </xf>
    <xf numFmtId="9" fontId="25" fillId="3" borderId="20" xfId="0" applyNumberFormat="1" applyFont="1" applyFill="1" applyBorder="1" applyAlignment="1">
      <alignment horizontal="center" vertical="center"/>
    </xf>
    <xf numFmtId="10" fontId="25" fillId="3" borderId="20" xfId="1" applyNumberFormat="1" applyFont="1" applyFill="1" applyBorder="1" applyAlignment="1">
      <alignment horizontal="center" vertical="center"/>
    </xf>
    <xf numFmtId="164" fontId="23" fillId="0" borderId="4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vertical="center" wrapText="1"/>
    </xf>
    <xf numFmtId="10" fontId="26" fillId="0" borderId="12" xfId="1" applyNumberFormat="1" applyFont="1" applyBorder="1" applyAlignment="1">
      <alignment horizontal="center" vertical="center"/>
    </xf>
    <xf numFmtId="9" fontId="22" fillId="0" borderId="15" xfId="1" applyFont="1" applyBorder="1" applyAlignment="1">
      <alignment horizontal="center" vertical="center"/>
    </xf>
    <xf numFmtId="165" fontId="22" fillId="0" borderId="6" xfId="1" applyNumberFormat="1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8" fillId="0" borderId="46" xfId="0" applyFont="1" applyBorder="1" applyAlignment="1">
      <alignment vertical="center"/>
    </xf>
    <xf numFmtId="164" fontId="35" fillId="3" borderId="19" xfId="0" applyNumberFormat="1" applyFont="1" applyFill="1" applyBorder="1" applyAlignment="1">
      <alignment horizontal="center" vertical="center"/>
    </xf>
    <xf numFmtId="9" fontId="36" fillId="3" borderId="12" xfId="1" applyFont="1" applyFill="1" applyBorder="1" applyAlignment="1">
      <alignment horizontal="center" vertical="center"/>
    </xf>
    <xf numFmtId="165" fontId="26" fillId="0" borderId="11" xfId="1" applyNumberFormat="1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10" fontId="22" fillId="0" borderId="11" xfId="1" applyNumberFormat="1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/>
    </xf>
    <xf numFmtId="10" fontId="22" fillId="0" borderId="11" xfId="1" applyNumberFormat="1" applyFont="1" applyBorder="1" applyAlignment="1">
      <alignment horizontal="center" vertical="center"/>
    </xf>
    <xf numFmtId="10" fontId="22" fillId="0" borderId="8" xfId="1" applyNumberFormat="1" applyFont="1" applyFill="1" applyBorder="1" applyAlignment="1">
      <alignment horizontal="center" vertical="center"/>
    </xf>
    <xf numFmtId="10" fontId="22" fillId="0" borderId="11" xfId="0" applyNumberFormat="1" applyFont="1" applyBorder="1" applyAlignment="1">
      <alignment horizontal="center" vertical="center"/>
    </xf>
    <xf numFmtId="10" fontId="22" fillId="0" borderId="6" xfId="0" applyNumberFormat="1" applyFont="1" applyBorder="1" applyAlignment="1">
      <alignment horizontal="center" vertical="center"/>
    </xf>
    <xf numFmtId="10" fontId="22" fillId="0" borderId="20" xfId="1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10" fontId="26" fillId="0" borderId="11" xfId="1" applyNumberFormat="1" applyFont="1" applyFill="1" applyBorder="1" applyAlignment="1">
      <alignment horizontal="center" vertical="center"/>
    </xf>
    <xf numFmtId="9" fontId="26" fillId="0" borderId="9" xfId="0" applyNumberFormat="1" applyFont="1" applyBorder="1" applyAlignment="1">
      <alignment horizontal="center" vertical="center"/>
    </xf>
    <xf numFmtId="10" fontId="26" fillId="0" borderId="12" xfId="0" applyNumberFormat="1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 wrapText="1"/>
    </xf>
    <xf numFmtId="0" fontId="7" fillId="0" borderId="40" xfId="0" applyFont="1" applyBorder="1" applyAlignment="1">
      <alignment vertical="center"/>
    </xf>
    <xf numFmtId="49" fontId="10" fillId="5" borderId="0" xfId="0" applyNumberFormat="1" applyFont="1" applyFill="1" applyAlignment="1">
      <alignment horizontal="center" vertical="center" wrapText="1"/>
    </xf>
    <xf numFmtId="49" fontId="10" fillId="5" borderId="47" xfId="0" applyNumberFormat="1" applyFont="1" applyFill="1" applyBorder="1" applyAlignment="1">
      <alignment horizontal="center" vertical="center" wrapText="1"/>
    </xf>
    <xf numFmtId="0" fontId="10" fillId="5" borderId="47" xfId="0" applyFont="1" applyFill="1" applyBorder="1" applyAlignment="1">
      <alignment horizontal="center" vertical="center" wrapText="1"/>
    </xf>
    <xf numFmtId="2" fontId="10" fillId="5" borderId="47" xfId="0" applyNumberFormat="1" applyFont="1" applyFill="1" applyBorder="1" applyAlignment="1">
      <alignment horizontal="center" vertical="center" wrapText="1"/>
    </xf>
    <xf numFmtId="2" fontId="23" fillId="5" borderId="47" xfId="0" applyNumberFormat="1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/>
    </xf>
    <xf numFmtId="49" fontId="7" fillId="0" borderId="20" xfId="0" applyNumberFormat="1" applyFont="1" applyBorder="1" applyAlignment="1">
      <alignment horizontal="left" vertical="center"/>
    </xf>
    <xf numFmtId="0" fontId="8" fillId="0" borderId="30" xfId="0" applyFont="1" applyBorder="1" applyAlignment="1">
      <alignment vertical="center"/>
    </xf>
    <xf numFmtId="0" fontId="8" fillId="0" borderId="24" xfId="0" applyFont="1" applyBorder="1" applyAlignment="1">
      <alignment horizontal="left" vertical="center"/>
    </xf>
    <xf numFmtId="164" fontId="24" fillId="3" borderId="48" xfId="0" applyNumberFormat="1" applyFont="1" applyFill="1" applyBorder="1" applyAlignment="1">
      <alignment horizontal="center" vertical="center"/>
    </xf>
    <xf numFmtId="10" fontId="25" fillId="3" borderId="35" xfId="1" applyNumberFormat="1" applyFont="1" applyFill="1" applyBorder="1" applyAlignment="1">
      <alignment horizontal="center" vertical="center"/>
    </xf>
    <xf numFmtId="164" fontId="24" fillId="3" borderId="49" xfId="0" applyNumberFormat="1" applyFont="1" applyFill="1" applyBorder="1" applyAlignment="1">
      <alignment horizontal="center" vertical="center"/>
    </xf>
    <xf numFmtId="9" fontId="22" fillId="0" borderId="13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164" fontId="39" fillId="0" borderId="7" xfId="0" applyNumberFormat="1" applyFont="1" applyBorder="1" applyAlignment="1">
      <alignment horizontal="center" vertical="center" wrapText="1"/>
    </xf>
    <xf numFmtId="164" fontId="39" fillId="0" borderId="9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/>
    </xf>
    <xf numFmtId="0" fontId="38" fillId="0" borderId="38" xfId="0" applyFont="1" applyBorder="1" applyAlignment="1">
      <alignment horizontal="center" vertical="center" wrapText="1"/>
    </xf>
    <xf numFmtId="0" fontId="38" fillId="0" borderId="11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164" fontId="27" fillId="0" borderId="7" xfId="0" applyNumberFormat="1" applyFont="1" applyBorder="1" applyAlignment="1">
      <alignment horizontal="center" vertical="center" wrapText="1"/>
    </xf>
    <xf numFmtId="164" fontId="27" fillId="0" borderId="9" xfId="0" applyNumberFormat="1" applyFont="1" applyBorder="1" applyAlignment="1">
      <alignment horizontal="center" vertical="center"/>
    </xf>
  </cellXfs>
  <cellStyles count="4">
    <cellStyle name="Migliaia 2" xfId="3" xr:uid="{D9FCDBE0-B17F-41F3-B527-8F376E0F106F}"/>
    <cellStyle name="Normale" xfId="0" builtinId="0"/>
    <cellStyle name="Normale 2" xfId="2" xr:uid="{0F14E636-2869-4C7A-97A2-0C8C04761F62}"/>
    <cellStyle name="Percentuale" xfId="1" builtinId="5"/>
  </cellStyles>
  <dxfs count="0"/>
  <tableStyles count="1" defaultTableStyle="TableStyleMedium2" defaultPivotStyle="PivotStyleLight16">
    <tableStyle name="Invisible" pivot="0" table="0" count="0" xr9:uid="{ECA054CB-13A2-404D-BC48-5305B2C9E7D3}"/>
  </tableStyles>
  <colors>
    <mruColors>
      <color rgb="FFCC99FF"/>
      <color rgb="FF0099FF"/>
      <color rgb="FFE5CDF3"/>
      <color rgb="FFF7E9F3"/>
      <color rgb="FFFA2AD2"/>
      <color rgb="FF7F3D85"/>
      <color rgb="FFFF4B4B"/>
      <color rgb="FF9966FF"/>
      <color rgb="FFCC00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hyperlink" Target="https://api.whatsapp.com/message/QCYECFPMOWLBM1?src=qr" TargetMode="External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12" Type="http://schemas.openxmlformats.org/officeDocument/2006/relationships/hyperlink" Target="mailto:com@medifarmitalia.com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mailto:com@medifarmitalia.com?subject=Richiesta%20attivazione%20nuovo%20account%20Quicko&amp;body=%20Salve,%20vorremmo%20richiedere%20un%20account%20Quicko.%20Potreste%20gentilmente%20ricontattarci?%20Grazie" TargetMode="External"/><Relationship Id="rId11" Type="http://schemas.openxmlformats.org/officeDocument/2006/relationships/hyperlink" Target="http://www.medifarmitalia.com" TargetMode="External"/><Relationship Id="rId5" Type="http://schemas.openxmlformats.org/officeDocument/2006/relationships/image" Target="../media/image5.png"/><Relationship Id="rId10" Type="http://schemas.openxmlformats.org/officeDocument/2006/relationships/image" Target="../media/image9.png"/><Relationship Id="rId4" Type="http://schemas.openxmlformats.org/officeDocument/2006/relationships/image" Target="../media/image4.png"/><Relationship Id="rId9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318943</xdr:colOff>
      <xdr:row>0</xdr:row>
      <xdr:rowOff>65522</xdr:rowOff>
    </xdr:from>
    <xdr:to>
      <xdr:col>1</xdr:col>
      <xdr:colOff>356044</xdr:colOff>
      <xdr:row>5</xdr:row>
      <xdr:rowOff>290382</xdr:rowOff>
    </xdr:to>
    <xdr:pic>
      <xdr:nvPicPr>
        <xdr:cNvPr id="4" name="Immagine 3" descr="Immagine che contiene testo, Carattere, Elementi grafici, logo&#10;&#10;Descrizione generata automaticamente">
          <a:extLst>
            <a:ext uri="{FF2B5EF4-FFF2-40B4-BE49-F238E27FC236}">
              <a16:creationId xmlns:a16="http://schemas.microsoft.com/office/drawing/2014/main" id="{F2E9335A-A732-4292-9DEB-3A291E212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943" y="65522"/>
          <a:ext cx="3864796" cy="1910785"/>
        </a:xfrm>
        <a:prstGeom prst="rect">
          <a:avLst/>
        </a:prstGeom>
      </xdr:spPr>
    </xdr:pic>
    <xdr:clientData/>
  </xdr:twoCellAnchor>
  <xdr:oneCellAnchor>
    <xdr:from>
      <xdr:col>5</xdr:col>
      <xdr:colOff>1205346</xdr:colOff>
      <xdr:row>0</xdr:row>
      <xdr:rowOff>287482</xdr:rowOff>
    </xdr:from>
    <xdr:ext cx="13196454" cy="1645226"/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5990E191-2CC8-45E4-A15F-6A02AABE111F}"/>
            </a:ext>
          </a:extLst>
        </xdr:cNvPr>
        <xdr:cNvSpPr txBox="1"/>
      </xdr:nvSpPr>
      <xdr:spPr>
        <a:xfrm>
          <a:off x="18817937" y="287482"/>
          <a:ext cx="13196454" cy="16452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lang="it-IT" sz="2400" b="1" i="1">
              <a:solidFill>
                <a:srgbClr val="7F3D85"/>
              </a:solidFill>
            </a:rPr>
            <a:t>MININO</a:t>
          </a:r>
          <a:r>
            <a:rPr lang="it-IT" sz="2400" b="1" i="1" baseline="0">
              <a:solidFill>
                <a:srgbClr val="7F3D85"/>
              </a:solidFill>
            </a:rPr>
            <a:t> D'ORDINE</a:t>
          </a:r>
          <a:r>
            <a:rPr lang="it-IT" sz="2400" b="1" i="1">
              <a:solidFill>
                <a:srgbClr val="7F3D85"/>
              </a:solidFill>
            </a:rPr>
            <a:t>:  </a:t>
          </a:r>
        </a:p>
        <a:p>
          <a:pPr algn="r"/>
          <a:r>
            <a:rPr lang="it-IT" sz="2400" b="1" i="1">
              <a:solidFill>
                <a:srgbClr val="7F3D85"/>
              </a:solidFill>
            </a:rPr>
            <a:t>350 € di</a:t>
          </a:r>
          <a:r>
            <a:rPr lang="it-IT" sz="2400" b="1" i="1" baseline="0">
              <a:solidFill>
                <a:srgbClr val="7F3D85"/>
              </a:solidFill>
            </a:rPr>
            <a:t> Prodotti Distribuzione Europea PDE (escluse le referenze *NO MIN ORDINE)</a:t>
          </a:r>
        </a:p>
        <a:p>
          <a:pPr algn="r"/>
          <a:endParaRPr lang="it-IT" sz="2400" b="1" i="1" baseline="0">
            <a:solidFill>
              <a:srgbClr val="7F3D85"/>
            </a:solidFill>
          </a:endParaRPr>
        </a:p>
        <a:p>
          <a:pPr algn="r"/>
          <a:r>
            <a:rPr lang="it-IT" sz="2400" b="1" i="1" baseline="0">
              <a:solidFill>
                <a:srgbClr val="7F3D85"/>
              </a:solidFill>
            </a:rPr>
            <a:t>Il minimo d'ordine PDE garantisce libero accesso al Listino di Prodotti Nazionali!</a:t>
          </a:r>
        </a:p>
        <a:p>
          <a:pPr algn="ctr"/>
          <a:endParaRPr lang="it-IT" sz="800" b="1" i="1">
            <a:solidFill>
              <a:srgbClr val="7F3D85"/>
            </a:solidFill>
          </a:endParaRPr>
        </a:p>
      </xdr:txBody>
    </xdr:sp>
    <xdr:clientData/>
  </xdr:oneCellAnchor>
  <xdr:oneCellAnchor>
    <xdr:from>
      <xdr:col>1</xdr:col>
      <xdr:colOff>4450964</xdr:colOff>
      <xdr:row>1</xdr:row>
      <xdr:rowOff>865</xdr:rowOff>
    </xdr:from>
    <xdr:ext cx="7089826" cy="1062920"/>
    <xdr:sp macro="" textlink="">
      <xdr:nvSpPr>
        <xdr:cNvPr id="6" name="CasellaDiTesto 5">
          <a:extLst>
            <a:ext uri="{FF2B5EF4-FFF2-40B4-BE49-F238E27FC236}">
              <a16:creationId xmlns:a16="http://schemas.microsoft.com/office/drawing/2014/main" id="{5E97C81D-D1B3-493A-9759-FDB316F58437}"/>
            </a:ext>
          </a:extLst>
        </xdr:cNvPr>
        <xdr:cNvSpPr txBox="1"/>
      </xdr:nvSpPr>
      <xdr:spPr>
        <a:xfrm>
          <a:off x="8651489" y="400915"/>
          <a:ext cx="7089826" cy="1062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it-IT" sz="3200" b="1">
              <a:solidFill>
                <a:srgbClr val="384A54"/>
              </a:solidFill>
            </a:rPr>
            <a:t>Listino</a:t>
          </a:r>
          <a:r>
            <a:rPr lang="it-IT" sz="3200" b="1" baseline="0">
              <a:solidFill>
                <a:srgbClr val="384A54"/>
              </a:solidFill>
            </a:rPr>
            <a:t> </a:t>
          </a:r>
          <a:r>
            <a:rPr lang="it-IT" sz="3200" b="1">
              <a:solidFill>
                <a:srgbClr val="384A54"/>
              </a:solidFill>
            </a:rPr>
            <a:t>Prodotti di Distribuzione Europea</a:t>
          </a:r>
        </a:p>
        <a:p>
          <a:pPr algn="ctr"/>
          <a:r>
            <a:rPr lang="it-IT" sz="3000" b="1" i="1" baseline="0">
              <a:solidFill>
                <a:srgbClr val="7F3D85"/>
              </a:solidFill>
            </a:rPr>
            <a:t>MAGGIO 2025</a:t>
          </a:r>
          <a:endParaRPr lang="it-IT" sz="3000" b="1" i="1">
            <a:solidFill>
              <a:srgbClr val="7F3D85"/>
            </a:solidFill>
          </a:endParaRPr>
        </a:p>
      </xdr:txBody>
    </xdr:sp>
    <xdr:clientData/>
  </xdr:oneCellAnchor>
  <xdr:twoCellAnchor>
    <xdr:from>
      <xdr:col>1</xdr:col>
      <xdr:colOff>2978728</xdr:colOff>
      <xdr:row>3</xdr:row>
      <xdr:rowOff>342302</xdr:rowOff>
    </xdr:from>
    <xdr:to>
      <xdr:col>4</xdr:col>
      <xdr:colOff>865909</xdr:colOff>
      <xdr:row>5</xdr:row>
      <xdr:rowOff>381000</xdr:rowOff>
    </xdr:to>
    <xdr:sp macro="" textlink="">
      <xdr:nvSpPr>
        <xdr:cNvPr id="7" name="CasellaDiTesto 6">
          <a:extLst>
            <a:ext uri="{FF2B5EF4-FFF2-40B4-BE49-F238E27FC236}">
              <a16:creationId xmlns:a16="http://schemas.microsoft.com/office/drawing/2014/main" id="{B39EC841-F29C-423F-A651-C38E1E8C7284}"/>
            </a:ext>
          </a:extLst>
        </xdr:cNvPr>
        <xdr:cNvSpPr txBox="1"/>
      </xdr:nvSpPr>
      <xdr:spPr>
        <a:xfrm>
          <a:off x="6840683" y="1537257"/>
          <a:ext cx="10235044" cy="5236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2400" b="1" i="1">
              <a:solidFill>
                <a:srgbClr val="733779"/>
              </a:solidFill>
              <a:effectLst/>
              <a:latin typeface="+mn-lt"/>
              <a:ea typeface="+mn-ea"/>
              <a:cs typeface="+mn-cs"/>
            </a:rPr>
            <a:t>Offerta</a:t>
          </a:r>
          <a:r>
            <a:rPr lang="it-IT" sz="2400" b="1" i="1" baseline="0">
              <a:solidFill>
                <a:srgbClr val="733779"/>
              </a:solidFill>
              <a:effectLst/>
              <a:latin typeface="+mn-lt"/>
              <a:ea typeface="+mn-ea"/>
              <a:cs typeface="+mn-cs"/>
            </a:rPr>
            <a:t> valida fino al 31 Maggio 2025 e/o fino ad esaurimento scorte</a:t>
          </a:r>
          <a:endParaRPr lang="it-IT" sz="2400" i="1">
            <a:solidFill>
              <a:srgbClr val="733779"/>
            </a:solidFill>
            <a:effectLst/>
          </a:endParaRPr>
        </a:p>
      </xdr:txBody>
    </xdr:sp>
    <xdr:clientData/>
  </xdr:twoCellAnchor>
  <xdr:twoCellAnchor editAs="oneCell">
    <xdr:from>
      <xdr:col>0</xdr:col>
      <xdr:colOff>190499</xdr:colOff>
      <xdr:row>86</xdr:row>
      <xdr:rowOff>105786</xdr:rowOff>
    </xdr:from>
    <xdr:to>
      <xdr:col>1</xdr:col>
      <xdr:colOff>3710418</xdr:colOff>
      <xdr:row>88</xdr:row>
      <xdr:rowOff>169087</xdr:rowOff>
    </xdr:to>
    <xdr:pic>
      <xdr:nvPicPr>
        <xdr:cNvPr id="8" name="Immagine 7" descr="Immagine che contiene Carattere, testo, Elementi grafici, logo&#10;&#10;Descrizione generata automaticamente">
          <a:extLst>
            <a:ext uri="{FF2B5EF4-FFF2-40B4-BE49-F238E27FC236}">
              <a16:creationId xmlns:a16="http://schemas.microsoft.com/office/drawing/2014/main" id="{DAA56931-50B1-416F-9147-1AD69BC6F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499" y="102490877"/>
          <a:ext cx="7381874" cy="1587301"/>
        </a:xfrm>
        <a:prstGeom prst="rect">
          <a:avLst/>
        </a:prstGeom>
      </xdr:spPr>
    </xdr:pic>
    <xdr:clientData/>
  </xdr:twoCellAnchor>
  <xdr:twoCellAnchor editAs="oneCell">
    <xdr:from>
      <xdr:col>25</xdr:col>
      <xdr:colOff>0</xdr:colOff>
      <xdr:row>236</xdr:row>
      <xdr:rowOff>0</xdr:rowOff>
    </xdr:from>
    <xdr:to>
      <xdr:col>25</xdr:col>
      <xdr:colOff>304800</xdr:colOff>
      <xdr:row>236</xdr:row>
      <xdr:rowOff>304800</xdr:rowOff>
    </xdr:to>
    <xdr:sp macro="" textlink="">
      <xdr:nvSpPr>
        <xdr:cNvPr id="10" name="AutoShape 7" descr="PARODONTAX COMPLETE PROTECTION COOL MINT 75 ML">
          <a:extLst>
            <a:ext uri="{FF2B5EF4-FFF2-40B4-BE49-F238E27FC236}">
              <a16:creationId xmlns:a16="http://schemas.microsoft.com/office/drawing/2014/main" id="{3CDB6657-DF49-4AFA-B3B8-C02FB28EED54}"/>
            </a:ext>
          </a:extLst>
        </xdr:cNvPr>
        <xdr:cNvSpPr>
          <a:spLocks noChangeAspect="1" noChangeArrowheads="1"/>
        </xdr:cNvSpPr>
      </xdr:nvSpPr>
      <xdr:spPr bwMode="auto">
        <a:xfrm>
          <a:off x="34842450" y="414737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133</xdr:row>
      <xdr:rowOff>0</xdr:rowOff>
    </xdr:from>
    <xdr:to>
      <xdr:col>7</xdr:col>
      <xdr:colOff>304800</xdr:colOff>
      <xdr:row>133</xdr:row>
      <xdr:rowOff>304800</xdr:rowOff>
    </xdr:to>
    <xdr:sp macro="" textlink="">
      <xdr:nvSpPr>
        <xdr:cNvPr id="11" name="AutoShape 8" descr="PARODONTAX COMPLETE PROTECTION COOL MINT 75 ML">
          <a:extLst>
            <a:ext uri="{FF2B5EF4-FFF2-40B4-BE49-F238E27FC236}">
              <a16:creationId xmlns:a16="http://schemas.microsoft.com/office/drawing/2014/main" id="{DF90B0DC-DF84-4BFE-B126-8838EC825BAC}"/>
            </a:ext>
          </a:extLst>
        </xdr:cNvPr>
        <xdr:cNvSpPr>
          <a:spLocks noChangeAspect="1" noChangeArrowheads="1"/>
        </xdr:cNvSpPr>
      </xdr:nvSpPr>
      <xdr:spPr bwMode="auto">
        <a:xfrm>
          <a:off x="20335875" y="414737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24</xdr:col>
      <xdr:colOff>0</xdr:colOff>
      <xdr:row>236</xdr:row>
      <xdr:rowOff>0</xdr:rowOff>
    </xdr:from>
    <xdr:to>
      <xdr:col>25</xdr:col>
      <xdr:colOff>45027</xdr:colOff>
      <xdr:row>236</xdr:row>
      <xdr:rowOff>304800</xdr:rowOff>
    </xdr:to>
    <xdr:sp macro="" textlink="">
      <xdr:nvSpPr>
        <xdr:cNvPr id="12" name="AutoShape 19" descr="Haliborange Integratore Vitamina A - C - D3 30 Compresse Masticabili">
          <a:extLst>
            <a:ext uri="{FF2B5EF4-FFF2-40B4-BE49-F238E27FC236}">
              <a16:creationId xmlns:a16="http://schemas.microsoft.com/office/drawing/2014/main" id="{F4818DFB-774C-48F5-AE93-C602E167F86F}"/>
            </a:ext>
          </a:extLst>
        </xdr:cNvPr>
        <xdr:cNvSpPr>
          <a:spLocks noChangeAspect="1" noChangeArrowheads="1"/>
        </xdr:cNvSpPr>
      </xdr:nvSpPr>
      <xdr:spPr bwMode="auto">
        <a:xfrm>
          <a:off x="34232850" y="414737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57151</xdr:colOff>
      <xdr:row>118</xdr:row>
      <xdr:rowOff>421516</xdr:rowOff>
    </xdr:from>
    <xdr:to>
      <xdr:col>8</xdr:col>
      <xdr:colOff>1047752</xdr:colOff>
      <xdr:row>121</xdr:row>
      <xdr:rowOff>849280</xdr:rowOff>
    </xdr:to>
    <xdr:pic>
      <xdr:nvPicPr>
        <xdr:cNvPr id="13" name="Immagine 12" descr="Immagine che contiene modello, testo, tessuto, punto&#10;&#10;Descrizione generata automaticamente">
          <a:extLst>
            <a:ext uri="{FF2B5EF4-FFF2-40B4-BE49-F238E27FC236}">
              <a16:creationId xmlns:a16="http://schemas.microsoft.com/office/drawing/2014/main" id="{4E8FC8AE-8B98-493B-B706-36DAF12EF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35714" y="160512954"/>
          <a:ext cx="4181475" cy="4382806"/>
        </a:xfrm>
        <a:prstGeom prst="flowChartAlternateProcess">
          <a:avLst/>
        </a:prstGeom>
        <a:solidFill>
          <a:srgbClr val="E5CDF3"/>
        </a:solidFill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0</xdr:col>
      <xdr:colOff>190500</xdr:colOff>
      <xdr:row>114</xdr:row>
      <xdr:rowOff>395670</xdr:rowOff>
    </xdr:from>
    <xdr:to>
      <xdr:col>1</xdr:col>
      <xdr:colOff>3304742</xdr:colOff>
      <xdr:row>117</xdr:row>
      <xdr:rowOff>65375</xdr:rowOff>
    </xdr:to>
    <xdr:pic>
      <xdr:nvPicPr>
        <xdr:cNvPr id="15" name="Immagine 14" descr="Immagine che contiene testo, Carattere, Elementi grafici, logo&#10;&#10;Descrizione generata automaticamente">
          <a:extLst>
            <a:ext uri="{FF2B5EF4-FFF2-40B4-BE49-F238E27FC236}">
              <a16:creationId xmlns:a16="http://schemas.microsoft.com/office/drawing/2014/main" id="{14DB22B9-958C-415C-85B4-578A0D9C1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55962733"/>
          <a:ext cx="6963208" cy="3719997"/>
        </a:xfrm>
        <a:prstGeom prst="flowChartAlternateProcess">
          <a:avLst/>
        </a:prstGeom>
        <a:ln>
          <a:solidFill>
            <a:srgbClr val="E5CDF3"/>
          </a:solidFill>
        </a:ln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1</xdr:col>
      <xdr:colOff>4955098</xdr:colOff>
      <xdr:row>119</xdr:row>
      <xdr:rowOff>814985</xdr:rowOff>
    </xdr:from>
    <xdr:to>
      <xdr:col>4</xdr:col>
      <xdr:colOff>1415889</xdr:colOff>
      <xdr:row>120</xdr:row>
      <xdr:rowOff>1100824</xdr:rowOff>
    </xdr:to>
    <xdr:pic>
      <xdr:nvPicPr>
        <xdr:cNvPr id="56" name="Immagine 55" descr="Immagine che contiene testo, Carattere, Elementi grafici, violetto&#10;&#10;Descrizione generata automaticamente">
          <a:extLst>
            <a:ext uri="{FF2B5EF4-FFF2-40B4-BE49-F238E27FC236}">
              <a16:creationId xmlns:a16="http://schemas.microsoft.com/office/drawing/2014/main" id="{E738D459-419F-4585-B7D3-A82DFB497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162950">
          <a:off x="8812723" y="162263735"/>
          <a:ext cx="8949365" cy="1625832"/>
        </a:xfrm>
        <a:prstGeom prst="flowChartAlternateProcess">
          <a:avLst/>
        </a:prstGeom>
      </xdr:spPr>
    </xdr:pic>
    <xdr:clientData/>
  </xdr:twoCellAnchor>
  <xdr:twoCellAnchor editAs="oneCell">
    <xdr:from>
      <xdr:col>1</xdr:col>
      <xdr:colOff>4900377</xdr:colOff>
      <xdr:row>118</xdr:row>
      <xdr:rowOff>498288</xdr:rowOff>
    </xdr:from>
    <xdr:to>
      <xdr:col>5</xdr:col>
      <xdr:colOff>8509</xdr:colOff>
      <xdr:row>119</xdr:row>
      <xdr:rowOff>682313</xdr:rowOff>
    </xdr:to>
    <xdr:pic>
      <xdr:nvPicPr>
        <xdr:cNvPr id="57" name="Immagine 56" descr="Immagine che contiene testo, Carattere, Elementi grafici, grafica&#10;&#10;Descrizione generata automaticamente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7E87FC6-32C5-4DA2-A3F1-B07FDCDD5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200874">
          <a:off x="8758002" y="160589726"/>
          <a:ext cx="9226780" cy="1489385"/>
        </a:xfrm>
        <a:prstGeom prst="flowChartAlternateProcess">
          <a:avLst/>
        </a:prstGeom>
        <a:solidFill>
          <a:srgbClr val="E5CDF3"/>
        </a:solidFill>
        <a:ln w="9525" cmpd="sng">
          <a:noFill/>
        </a:ln>
      </xdr:spPr>
    </xdr:pic>
    <xdr:clientData/>
  </xdr:twoCellAnchor>
  <xdr:twoCellAnchor editAs="oneCell">
    <xdr:from>
      <xdr:col>0</xdr:col>
      <xdr:colOff>119062</xdr:colOff>
      <xdr:row>117</xdr:row>
      <xdr:rowOff>1344336</xdr:rowOff>
    </xdr:from>
    <xdr:to>
      <xdr:col>1</xdr:col>
      <xdr:colOff>2825515</xdr:colOff>
      <xdr:row>120</xdr:row>
      <xdr:rowOff>853356</xdr:rowOff>
    </xdr:to>
    <xdr:pic>
      <xdr:nvPicPr>
        <xdr:cNvPr id="69" name="Immagine 68" descr="Immagine che contiene testo, computer, computer, Dispositivo di output&#10;&#10;Descrizione generata automaticamente">
          <a:extLst>
            <a:ext uri="{FF2B5EF4-FFF2-40B4-BE49-F238E27FC236}">
              <a16:creationId xmlns:a16="http://schemas.microsoft.com/office/drawing/2014/main" id="{ED9C3C7B-EA3A-490A-9E6C-43EFBEBA8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9062" y="160078461"/>
          <a:ext cx="6555419" cy="3494364"/>
        </a:xfrm>
        <a:prstGeom prst="flowChartAlternateProcess">
          <a:avLst/>
        </a:prstGeom>
      </xdr:spPr>
    </xdr:pic>
    <xdr:clientData/>
  </xdr:twoCellAnchor>
  <xdr:twoCellAnchor editAs="oneCell">
    <xdr:from>
      <xdr:col>11</xdr:col>
      <xdr:colOff>919163</xdr:colOff>
      <xdr:row>119</xdr:row>
      <xdr:rowOff>754770</xdr:rowOff>
    </xdr:from>
    <xdr:to>
      <xdr:col>15</xdr:col>
      <xdr:colOff>104113</xdr:colOff>
      <xdr:row>121</xdr:row>
      <xdr:rowOff>1147187</xdr:rowOff>
    </xdr:to>
    <xdr:pic>
      <xdr:nvPicPr>
        <xdr:cNvPr id="79" name="Immagine 78" descr="Immagine che contiene testo, Carattere, bianco, design&#10;&#10;Descrizione generata automaticamente">
          <a:extLst>
            <a:ext uri="{FF2B5EF4-FFF2-40B4-BE49-F238E27FC236}">
              <a16:creationId xmlns:a16="http://schemas.microsoft.com/office/drawing/2014/main" id="{877087C7-65AB-4702-A209-1D4B7F13F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6422351" y="162203520"/>
          <a:ext cx="5733388" cy="3042099"/>
        </a:xfrm>
        <a:prstGeom prst="rect">
          <a:avLst/>
        </a:prstGeom>
      </xdr:spPr>
    </xdr:pic>
    <xdr:clientData/>
  </xdr:twoCellAnchor>
  <xdr:twoCellAnchor editAs="oneCell">
    <xdr:from>
      <xdr:col>1</xdr:col>
      <xdr:colOff>5563889</xdr:colOff>
      <xdr:row>115</xdr:row>
      <xdr:rowOff>310430</xdr:rowOff>
    </xdr:from>
    <xdr:to>
      <xdr:col>4</xdr:col>
      <xdr:colOff>1516243</xdr:colOff>
      <xdr:row>117</xdr:row>
      <xdr:rowOff>1075020</xdr:rowOff>
    </xdr:to>
    <xdr:pic>
      <xdr:nvPicPr>
        <xdr:cNvPr id="98" name="Immagine 97" descr="Immagine che contiene testo, Carattere, guida&#10;&#10;Descrizione generata automaticamente">
          <a:extLst>
            <a:ext uri="{FF2B5EF4-FFF2-40B4-BE49-F238E27FC236}">
              <a16:creationId xmlns:a16="http://schemas.microsoft.com/office/drawing/2014/main" id="{D0ACB92F-4C29-4229-9501-4E640AECA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421514" y="156282305"/>
          <a:ext cx="8440928" cy="3457568"/>
        </a:xfrm>
        <a:prstGeom prst="flowChartAlternateProcess">
          <a:avLst/>
        </a:prstGeom>
        <a:solidFill>
          <a:srgbClr val="E5CDF3"/>
        </a:solidFill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>
    <xdr:from>
      <xdr:col>6</xdr:col>
      <xdr:colOff>909637</xdr:colOff>
      <xdr:row>114</xdr:row>
      <xdr:rowOff>495300</xdr:rowOff>
    </xdr:from>
    <xdr:to>
      <xdr:col>14</xdr:col>
      <xdr:colOff>1316165</xdr:colOff>
      <xdr:row>115</xdr:row>
      <xdr:rowOff>838200</xdr:rowOff>
    </xdr:to>
    <xdr:sp macro="" textlink="">
      <xdr:nvSpPr>
        <xdr:cNvPr id="107" name="CasellaDiTesto 106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CB38AAFE-6000-4A28-ADFE-43B079E2BE16}"/>
            </a:ext>
          </a:extLst>
        </xdr:cNvPr>
        <xdr:cNvSpPr txBox="1"/>
      </xdr:nvSpPr>
      <xdr:spPr>
        <a:xfrm>
          <a:off x="19959637" y="228257100"/>
          <a:ext cx="8255128" cy="1066800"/>
        </a:xfrm>
        <a:prstGeom prst="rect">
          <a:avLst/>
        </a:prstGeom>
        <a:solidFill>
          <a:srgbClr val="E5CDF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5400" b="1">
              <a:solidFill>
                <a:srgbClr val="7F3D85"/>
              </a:solidFill>
            </a:rPr>
            <a:t>www.medifarmitalia.com</a:t>
          </a:r>
        </a:p>
      </xdr:txBody>
    </xdr:sp>
    <xdr:clientData/>
  </xdr:twoCellAnchor>
  <xdr:twoCellAnchor>
    <xdr:from>
      <xdr:col>7</xdr:col>
      <xdr:colOff>711920</xdr:colOff>
      <xdr:row>116</xdr:row>
      <xdr:rowOff>624446</xdr:rowOff>
    </xdr:from>
    <xdr:to>
      <xdr:col>14</xdr:col>
      <xdr:colOff>839499</xdr:colOff>
      <xdr:row>117</xdr:row>
      <xdr:rowOff>107930</xdr:rowOff>
    </xdr:to>
    <xdr:sp macro="" textlink="">
      <xdr:nvSpPr>
        <xdr:cNvPr id="108" name="CasellaDiTesto 107">
          <a:extLst>
            <a:ext uri="{FF2B5EF4-FFF2-40B4-BE49-F238E27FC236}">
              <a16:creationId xmlns:a16="http://schemas.microsoft.com/office/drawing/2014/main" id="{4A054B16-157F-44BE-892F-C2543F1F8028}"/>
            </a:ext>
          </a:extLst>
        </xdr:cNvPr>
        <xdr:cNvSpPr txBox="1"/>
      </xdr:nvSpPr>
      <xdr:spPr>
        <a:xfrm>
          <a:off x="21095420" y="230519846"/>
          <a:ext cx="6642679" cy="893184"/>
        </a:xfrm>
        <a:prstGeom prst="rect">
          <a:avLst/>
        </a:prstGeom>
        <a:solidFill>
          <a:srgbClr val="E5CDF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5400" b="1">
              <a:solidFill>
                <a:srgbClr val="7F3D85"/>
              </a:solidFill>
            </a:rPr>
            <a:t>Tel: 06 90 27 27 90</a:t>
          </a:r>
        </a:p>
      </xdr:txBody>
    </xdr:sp>
    <xdr:clientData/>
  </xdr:twoCellAnchor>
  <xdr:twoCellAnchor>
    <xdr:from>
      <xdr:col>7</xdr:col>
      <xdr:colOff>61913</xdr:colOff>
      <xdr:row>117</xdr:row>
      <xdr:rowOff>184439</xdr:rowOff>
    </xdr:from>
    <xdr:to>
      <xdr:col>14</xdr:col>
      <xdr:colOff>1238250</xdr:colOff>
      <xdr:row>117</xdr:row>
      <xdr:rowOff>1198849</xdr:rowOff>
    </xdr:to>
    <xdr:sp macro="" textlink="">
      <xdr:nvSpPr>
        <xdr:cNvPr id="109" name="CasellaDiTesto 108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834F73CA-ECEF-4137-8F35-9F72B0B7B0B5}"/>
            </a:ext>
          </a:extLst>
        </xdr:cNvPr>
        <xdr:cNvSpPr txBox="1"/>
      </xdr:nvSpPr>
      <xdr:spPr>
        <a:xfrm>
          <a:off x="20350163" y="158918564"/>
          <a:ext cx="10844212" cy="1014410"/>
        </a:xfrm>
        <a:prstGeom prst="rect">
          <a:avLst/>
        </a:prstGeom>
        <a:solidFill>
          <a:srgbClr val="E5CDF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5400" b="1">
              <a:solidFill>
                <a:srgbClr val="7F3D85"/>
              </a:solidFill>
            </a:rPr>
            <a:t>e-mail: com@medifarmitalia.com</a:t>
          </a:r>
        </a:p>
        <a:p>
          <a:endParaRPr lang="it-IT" sz="4000" b="1"/>
        </a:p>
      </xdr:txBody>
    </xdr:sp>
    <xdr:clientData/>
  </xdr:twoCellAnchor>
  <xdr:twoCellAnchor>
    <xdr:from>
      <xdr:col>8</xdr:col>
      <xdr:colOff>201729</xdr:colOff>
      <xdr:row>115</xdr:row>
      <xdr:rowOff>1041688</xdr:rowOff>
    </xdr:from>
    <xdr:to>
      <xdr:col>14</xdr:col>
      <xdr:colOff>452437</xdr:colOff>
      <xdr:row>116</xdr:row>
      <xdr:rowOff>769792</xdr:rowOff>
    </xdr:to>
    <xdr:sp macro="" textlink="">
      <xdr:nvSpPr>
        <xdr:cNvPr id="110" name="CasellaDiTesto 109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BADA3949-336D-477D-9A74-EF96E69C6DC5}"/>
            </a:ext>
          </a:extLst>
        </xdr:cNvPr>
        <xdr:cNvSpPr txBox="1"/>
      </xdr:nvSpPr>
      <xdr:spPr>
        <a:xfrm>
          <a:off x="21775854" y="157013563"/>
          <a:ext cx="8632708" cy="1109229"/>
        </a:xfrm>
        <a:prstGeom prst="rect">
          <a:avLst/>
        </a:prstGeom>
        <a:solidFill>
          <a:srgbClr val="E5CDF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5400" b="1">
              <a:solidFill>
                <a:srgbClr val="7F3D85"/>
              </a:solidFill>
            </a:rPr>
            <a:t>WhatsApp: 344 134 1987</a:t>
          </a:r>
        </a:p>
        <a:p>
          <a:endParaRPr lang="it-IT" sz="40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6C4A7-2AAE-4D7F-8CB6-52EAF1C6C3D7}">
  <sheetPr>
    <pageSetUpPr fitToPage="1"/>
  </sheetPr>
  <dimension ref="A1:Y240"/>
  <sheetViews>
    <sheetView tabSelected="1" view="pageBreakPreview" topLeftCell="A118" zoomScale="55" zoomScaleNormal="55" zoomScaleSheetLayoutView="55" zoomScalePageLayoutView="80" workbookViewId="0">
      <selection activeCell="B87" sqref="B87"/>
    </sheetView>
  </sheetViews>
  <sheetFormatPr defaultColWidth="9.140625" defaultRowHeight="31.5" outlineLevelCol="1" x14ac:dyDescent="0.5"/>
  <cols>
    <col min="1" max="1" width="58" style="2" bestFit="1" customWidth="1"/>
    <col min="2" max="2" width="110.28515625" style="2" bestFit="1" customWidth="1"/>
    <col min="3" max="3" width="58" style="2" bestFit="1" customWidth="1"/>
    <col min="4" max="4" width="18.5703125" style="2" bestFit="1" customWidth="1"/>
    <col min="5" max="5" width="24.42578125" style="9" customWidth="1" outlineLevel="1"/>
    <col min="6" max="6" width="26" style="2" customWidth="1"/>
    <col min="7" max="7" width="23" style="17" customWidth="1"/>
    <col min="8" max="8" width="24.85546875" style="132" customWidth="1"/>
    <col min="9" max="9" width="21.140625" style="137" customWidth="1"/>
    <col min="10" max="10" width="20.28515625" style="138" customWidth="1"/>
    <col min="11" max="11" width="19.7109375" style="137" customWidth="1"/>
    <col min="12" max="12" width="19.140625" style="138" customWidth="1"/>
    <col min="13" max="13" width="20.42578125" style="137" customWidth="1"/>
    <col min="14" max="14" width="19.5703125" style="139" customWidth="1"/>
    <col min="15" max="15" width="38.85546875" style="137" bestFit="1" customWidth="1"/>
    <col min="16" max="16" width="21" style="132" customWidth="1"/>
    <col min="17" max="17" width="21.28515625" style="137" bestFit="1" customWidth="1"/>
    <col min="18" max="18" width="24.28515625" style="132" customWidth="1"/>
    <col min="19" max="19" width="37.5703125" style="167" customWidth="1"/>
    <col min="20" max="20" width="22" style="5" customWidth="1"/>
    <col min="21" max="21" width="17.5703125" style="2" customWidth="1"/>
    <col min="22" max="22" width="9.140625" style="2" customWidth="1"/>
    <col min="23" max="23" width="22.7109375" style="2" customWidth="1"/>
    <col min="24" max="24" width="9.140625" style="2" customWidth="1"/>
    <col min="25" max="25" width="3.85546875" style="2" customWidth="1"/>
    <col min="26" max="26" width="9.42578125" style="2" bestFit="1" customWidth="1"/>
    <col min="27" max="47" width="9.140625" style="2"/>
    <col min="48" max="48" width="17" style="2" bestFit="1" customWidth="1"/>
    <col min="49" max="16384" width="9.140625" style="2"/>
  </cols>
  <sheetData>
    <row r="1" spans="1:20" x14ac:dyDescent="0.5">
      <c r="A1" s="7"/>
      <c r="B1" s="1"/>
      <c r="C1" s="16"/>
      <c r="D1" s="41"/>
      <c r="E1" s="42"/>
      <c r="F1" s="43"/>
      <c r="G1" s="42"/>
      <c r="H1" s="43"/>
      <c r="I1" s="42"/>
      <c r="J1" s="44"/>
      <c r="K1" s="42"/>
      <c r="L1" s="41"/>
      <c r="M1" s="42"/>
      <c r="N1" s="41"/>
      <c r="O1" s="154"/>
      <c r="P1" s="2"/>
      <c r="Q1" s="2"/>
      <c r="R1" s="2"/>
      <c r="S1" s="2"/>
      <c r="T1" s="2"/>
    </row>
    <row r="2" spans="1:20" x14ac:dyDescent="0.5">
      <c r="A2" s="8"/>
      <c r="B2" s="1"/>
      <c r="C2" s="16"/>
      <c r="D2" s="41"/>
      <c r="E2" s="42"/>
      <c r="F2" s="43"/>
      <c r="G2" s="42"/>
      <c r="H2" s="43"/>
      <c r="I2" s="42"/>
      <c r="J2" s="44"/>
      <c r="K2" s="42"/>
      <c r="L2" s="41"/>
      <c r="M2" s="42"/>
      <c r="N2" s="41"/>
      <c r="O2" s="154"/>
      <c r="P2" s="2"/>
      <c r="Q2" s="2"/>
      <c r="R2" s="2"/>
      <c r="S2" s="2"/>
      <c r="T2" s="2"/>
    </row>
    <row r="3" spans="1:20" x14ac:dyDescent="0.5">
      <c r="A3" s="8"/>
      <c r="B3" s="1"/>
      <c r="C3" s="16"/>
      <c r="D3" s="41"/>
      <c r="E3" s="42"/>
      <c r="F3" s="43"/>
      <c r="G3" s="42"/>
      <c r="H3" s="43"/>
      <c r="I3" s="42"/>
      <c r="J3" s="44"/>
      <c r="K3" s="42"/>
      <c r="L3" s="41"/>
      <c r="M3" s="42"/>
      <c r="N3" s="41"/>
      <c r="O3" s="154"/>
      <c r="P3" s="2"/>
      <c r="Q3" s="2"/>
      <c r="R3" s="2"/>
      <c r="S3" s="2"/>
      <c r="T3" s="2"/>
    </row>
    <row r="4" spans="1:20" x14ac:dyDescent="0.5">
      <c r="A4" s="8"/>
      <c r="B4" s="1"/>
      <c r="C4" s="16"/>
      <c r="D4" s="41"/>
      <c r="E4" s="42"/>
      <c r="F4" s="43"/>
      <c r="G4" s="42"/>
      <c r="H4" s="43"/>
      <c r="I4" s="42"/>
      <c r="J4" s="44"/>
      <c r="K4" s="42"/>
      <c r="L4" s="41"/>
      <c r="M4" s="42"/>
      <c r="N4" s="41"/>
      <c r="O4" s="154"/>
      <c r="P4" s="2"/>
      <c r="Q4" s="2"/>
      <c r="R4" s="2"/>
      <c r="S4" s="2"/>
      <c r="T4" s="2"/>
    </row>
    <row r="5" spans="1:20" ht="6.75" customHeight="1" x14ac:dyDescent="0.5">
      <c r="A5" s="8"/>
      <c r="B5" s="1"/>
      <c r="C5" s="16"/>
      <c r="D5" s="41"/>
      <c r="E5" s="42"/>
      <c r="F5" s="43"/>
      <c r="G5" s="42"/>
      <c r="H5" s="43"/>
      <c r="I5" s="42"/>
      <c r="J5" s="44"/>
      <c r="K5" s="42"/>
      <c r="L5" s="41"/>
      <c r="M5" s="42"/>
      <c r="N5" s="41"/>
      <c r="O5" s="154"/>
      <c r="P5" s="2"/>
      <c r="Q5" s="2"/>
      <c r="R5" s="2"/>
      <c r="S5" s="2"/>
      <c r="T5" s="2"/>
    </row>
    <row r="6" spans="1:20" ht="43.5" customHeight="1" thickBot="1" x14ac:dyDescent="0.55000000000000004">
      <c r="A6" s="8"/>
      <c r="B6" s="1"/>
      <c r="C6" s="16"/>
      <c r="D6" s="41"/>
      <c r="E6" s="42"/>
      <c r="F6" s="43"/>
      <c r="G6" s="42"/>
      <c r="H6" s="43"/>
      <c r="I6" s="42"/>
      <c r="J6" s="44"/>
      <c r="K6" s="42"/>
      <c r="L6" s="41"/>
      <c r="M6" s="42"/>
      <c r="N6" s="41"/>
      <c r="O6" s="154"/>
      <c r="P6" s="2"/>
      <c r="Q6" s="2"/>
      <c r="R6" s="2"/>
      <c r="S6" s="2"/>
      <c r="T6" s="2"/>
    </row>
    <row r="7" spans="1:20" s="26" customFormat="1" ht="30" customHeight="1" thickBot="1" x14ac:dyDescent="0.3">
      <c r="A7" s="22"/>
      <c r="B7" s="23"/>
      <c r="C7" s="24"/>
      <c r="D7" s="45"/>
      <c r="E7" s="254" t="s">
        <v>40</v>
      </c>
      <c r="F7" s="255"/>
      <c r="G7" s="262" t="s">
        <v>37</v>
      </c>
      <c r="H7" s="263"/>
      <c r="I7" s="259" t="s">
        <v>38</v>
      </c>
      <c r="J7" s="255"/>
      <c r="K7" s="254" t="s">
        <v>39</v>
      </c>
      <c r="L7" s="255"/>
      <c r="M7" s="254" t="s">
        <v>305</v>
      </c>
      <c r="N7" s="255"/>
      <c r="O7" s="25"/>
    </row>
    <row r="8" spans="1:20" s="146" customFormat="1" ht="63.2" customHeight="1" thickBot="1" x14ac:dyDescent="0.3">
      <c r="A8" s="142" t="s">
        <v>0</v>
      </c>
      <c r="B8" s="143" t="s">
        <v>1</v>
      </c>
      <c r="C8" s="144" t="s">
        <v>169</v>
      </c>
      <c r="D8" s="36" t="s">
        <v>2</v>
      </c>
      <c r="E8" s="27" t="s">
        <v>3</v>
      </c>
      <c r="F8" s="37" t="s">
        <v>4</v>
      </c>
      <c r="G8" s="27" t="s">
        <v>3</v>
      </c>
      <c r="H8" s="38" t="s">
        <v>4</v>
      </c>
      <c r="I8" s="39" t="s">
        <v>3</v>
      </c>
      <c r="J8" s="40" t="s">
        <v>4</v>
      </c>
      <c r="K8" s="27" t="s">
        <v>3</v>
      </c>
      <c r="L8" s="28" t="s">
        <v>4</v>
      </c>
      <c r="M8" s="27" t="s">
        <v>3</v>
      </c>
      <c r="N8" s="28" t="s">
        <v>4</v>
      </c>
      <c r="O8" s="145" t="s">
        <v>277</v>
      </c>
    </row>
    <row r="9" spans="1:20" s="3" customFormat="1" ht="104.25" customHeight="1" x14ac:dyDescent="0.25">
      <c r="A9" s="141" t="s">
        <v>57</v>
      </c>
      <c r="B9" s="10" t="s">
        <v>5</v>
      </c>
      <c r="C9" s="141" t="s">
        <v>111</v>
      </c>
      <c r="D9" s="46">
        <v>6.15</v>
      </c>
      <c r="E9" s="47">
        <f t="shared" ref="E9:E12" si="0">D9*(1-F9)</f>
        <v>3.8745000000000003</v>
      </c>
      <c r="F9" s="48">
        <v>0.37</v>
      </c>
      <c r="G9" s="47">
        <f>D9*(1-H9)</f>
        <v>3.8130000000000002</v>
      </c>
      <c r="H9" s="48">
        <v>0.38</v>
      </c>
      <c r="I9" s="108">
        <f>D9*(1-J9)</f>
        <v>3.7515000000000001</v>
      </c>
      <c r="J9" s="102">
        <v>0.39</v>
      </c>
      <c r="K9" s="51"/>
      <c r="L9" s="52"/>
      <c r="M9" s="51"/>
      <c r="N9" s="52"/>
      <c r="O9" s="211"/>
    </row>
    <row r="10" spans="1:20" s="3" customFormat="1" ht="104.25" customHeight="1" x14ac:dyDescent="0.25">
      <c r="A10" s="141" t="s">
        <v>189</v>
      </c>
      <c r="B10" s="15" t="s">
        <v>190</v>
      </c>
      <c r="C10" s="141" t="s">
        <v>188</v>
      </c>
      <c r="D10" s="53">
        <v>16.8</v>
      </c>
      <c r="E10" s="54">
        <f t="shared" si="0"/>
        <v>9.9120000000000026</v>
      </c>
      <c r="F10" s="55">
        <v>0.41</v>
      </c>
      <c r="G10" s="54">
        <f>D10*(1-H10)</f>
        <v>9.5760000000000023</v>
      </c>
      <c r="H10" s="55">
        <v>0.43</v>
      </c>
      <c r="I10" s="49"/>
      <c r="J10" s="56"/>
      <c r="K10" s="51"/>
      <c r="L10" s="52"/>
      <c r="M10" s="51"/>
      <c r="N10" s="52"/>
      <c r="O10" s="155"/>
    </row>
    <row r="11" spans="1:20" s="3" customFormat="1" ht="104.25" customHeight="1" x14ac:dyDescent="0.25">
      <c r="A11" s="141" t="s">
        <v>196</v>
      </c>
      <c r="B11" s="11" t="s">
        <v>6</v>
      </c>
      <c r="C11" s="141" t="s">
        <v>112</v>
      </c>
      <c r="D11" s="53">
        <v>9.27</v>
      </c>
      <c r="E11" s="57">
        <f t="shared" si="0"/>
        <v>6.1645500000000002</v>
      </c>
      <c r="F11" s="66">
        <v>0.33500000000000002</v>
      </c>
      <c r="G11" s="61">
        <f t="shared" ref="G11:G12" si="1">D11*(1-H11)</f>
        <v>6.118199999999999</v>
      </c>
      <c r="H11" s="62">
        <v>0.34</v>
      </c>
      <c r="I11" s="61">
        <f>D11*(1-J11)</f>
        <v>6.118199999999999</v>
      </c>
      <c r="J11" s="62">
        <v>0.34</v>
      </c>
      <c r="K11" s="61"/>
      <c r="L11" s="62"/>
      <c r="M11" s="61"/>
      <c r="N11" s="62"/>
      <c r="O11" s="227" t="s">
        <v>308</v>
      </c>
    </row>
    <row r="12" spans="1:20" s="3" customFormat="1" ht="104.25" customHeight="1" x14ac:dyDescent="0.25">
      <c r="A12" s="141" t="s">
        <v>58</v>
      </c>
      <c r="B12" s="11" t="s">
        <v>7</v>
      </c>
      <c r="C12" s="141" t="s">
        <v>113</v>
      </c>
      <c r="D12" s="53">
        <v>28.09</v>
      </c>
      <c r="E12" s="57">
        <f t="shared" si="0"/>
        <v>12.921399999999998</v>
      </c>
      <c r="F12" s="59">
        <v>0.54</v>
      </c>
      <c r="G12" s="57">
        <f t="shared" si="1"/>
        <v>12.640499999999999</v>
      </c>
      <c r="H12" s="59">
        <v>0.55000000000000004</v>
      </c>
      <c r="I12" s="64"/>
      <c r="J12" s="65"/>
      <c r="K12" s="61"/>
      <c r="L12" s="62"/>
      <c r="M12" s="61"/>
      <c r="N12" s="62"/>
      <c r="O12" s="156"/>
    </row>
    <row r="13" spans="1:20" s="4" customFormat="1" ht="104.25" customHeight="1" x14ac:dyDescent="0.25">
      <c r="A13" s="141" t="s">
        <v>274</v>
      </c>
      <c r="B13" s="221" t="s">
        <v>275</v>
      </c>
      <c r="C13" s="141" t="s">
        <v>276</v>
      </c>
      <c r="D13" s="53">
        <v>53.25</v>
      </c>
      <c r="E13" s="215">
        <f>D13*(1-F13)</f>
        <v>33.547499999999999</v>
      </c>
      <c r="F13" s="59">
        <v>0.37</v>
      </c>
      <c r="G13" s="215">
        <f>D13*(1-H13)</f>
        <v>32.482500000000002</v>
      </c>
      <c r="H13" s="70">
        <v>0.39</v>
      </c>
      <c r="I13" s="69"/>
      <c r="J13" s="214"/>
      <c r="K13" s="61"/>
      <c r="L13" s="62"/>
      <c r="M13" s="61"/>
      <c r="N13" s="62"/>
      <c r="O13" s="156"/>
      <c r="P13" s="3"/>
    </row>
    <row r="14" spans="1:20" s="3" customFormat="1" ht="104.25" customHeight="1" x14ac:dyDescent="0.25">
      <c r="A14" s="141" t="s">
        <v>59</v>
      </c>
      <c r="B14" s="11" t="s">
        <v>53</v>
      </c>
      <c r="C14" s="141" t="s">
        <v>114</v>
      </c>
      <c r="D14" s="53">
        <v>15</v>
      </c>
      <c r="E14" s="57">
        <f t="shared" ref="E14" si="2">D14*(1-F14)</f>
        <v>9.75</v>
      </c>
      <c r="F14" s="70">
        <v>0.35</v>
      </c>
      <c r="G14" s="72">
        <f>D14*(1-H14)</f>
        <v>9.6</v>
      </c>
      <c r="H14" s="73">
        <v>0.36</v>
      </c>
      <c r="I14" s="74">
        <f>D14*(1-J14)</f>
        <v>9.375</v>
      </c>
      <c r="J14" s="75">
        <v>0.375</v>
      </c>
      <c r="K14" s="61"/>
      <c r="L14" s="62"/>
      <c r="M14" s="61"/>
      <c r="N14" s="62"/>
      <c r="O14" s="156"/>
    </row>
    <row r="15" spans="1:20" s="3" customFormat="1" ht="104.25" customHeight="1" x14ac:dyDescent="0.25">
      <c r="A15" s="141" t="s">
        <v>229</v>
      </c>
      <c r="B15" s="15" t="s">
        <v>230</v>
      </c>
      <c r="C15" s="141" t="s">
        <v>231</v>
      </c>
      <c r="D15" s="53">
        <v>63.2</v>
      </c>
      <c r="E15" s="83">
        <f t="shared" ref="E15" si="3">D15*(1-F15)</f>
        <v>40.100400000000008</v>
      </c>
      <c r="F15" s="121">
        <v>0.36549999999999999</v>
      </c>
      <c r="G15" s="67"/>
      <c r="H15" s="68"/>
      <c r="I15" s="69"/>
      <c r="J15" s="65">
        <f>H15</f>
        <v>0</v>
      </c>
      <c r="K15" s="61"/>
      <c r="L15" s="62"/>
      <c r="M15" s="61"/>
      <c r="N15" s="62"/>
      <c r="O15" s="156"/>
    </row>
    <row r="16" spans="1:20" s="3" customFormat="1" ht="104.25" customHeight="1" x14ac:dyDescent="0.25">
      <c r="A16" s="141" t="s">
        <v>60</v>
      </c>
      <c r="B16" s="12" t="s">
        <v>201</v>
      </c>
      <c r="C16" s="141" t="s">
        <v>115</v>
      </c>
      <c r="D16" s="53">
        <v>16.82</v>
      </c>
      <c r="E16" s="76">
        <f>D16*(1-F16)</f>
        <v>11.101199999999999</v>
      </c>
      <c r="F16" s="77">
        <v>0.34</v>
      </c>
      <c r="G16" s="78"/>
      <c r="H16" s="79"/>
      <c r="I16" s="69"/>
      <c r="J16" s="80"/>
      <c r="K16" s="61"/>
      <c r="L16" s="62"/>
      <c r="M16" s="61"/>
      <c r="N16" s="62"/>
      <c r="O16" s="156"/>
    </row>
    <row r="17" spans="1:15" s="3" customFormat="1" ht="104.25" customHeight="1" x14ac:dyDescent="0.25">
      <c r="A17" s="141" t="s">
        <v>61</v>
      </c>
      <c r="B17" s="33" t="s">
        <v>47</v>
      </c>
      <c r="C17" s="141" t="s">
        <v>116</v>
      </c>
      <c r="D17" s="53">
        <v>140.21</v>
      </c>
      <c r="E17" s="57">
        <f>D17*(1-F17)</f>
        <v>83.424949999999995</v>
      </c>
      <c r="F17" s="58">
        <v>0.40500000000000003</v>
      </c>
      <c r="G17" s="61"/>
      <c r="H17" s="65"/>
      <c r="I17" s="64"/>
      <c r="J17" s="80"/>
      <c r="K17" s="61"/>
      <c r="L17" s="62"/>
      <c r="M17" s="61"/>
      <c r="N17" s="62"/>
      <c r="O17" s="6"/>
    </row>
    <row r="18" spans="1:15" s="3" customFormat="1" ht="100.5" customHeight="1" x14ac:dyDescent="0.25">
      <c r="A18" s="171" t="s">
        <v>62</v>
      </c>
      <c r="B18" s="11" t="s">
        <v>8</v>
      </c>
      <c r="C18" s="174" t="s">
        <v>117</v>
      </c>
      <c r="D18" s="53">
        <v>7.17</v>
      </c>
      <c r="E18" s="264" t="s">
        <v>222</v>
      </c>
      <c r="F18" s="265"/>
      <c r="G18" s="264" t="s">
        <v>223</v>
      </c>
      <c r="H18" s="265"/>
      <c r="I18" s="64"/>
      <c r="J18" s="80"/>
      <c r="K18" s="49"/>
      <c r="L18" s="52"/>
      <c r="M18" s="49"/>
      <c r="N18" s="52"/>
      <c r="O18" s="227" t="s">
        <v>309</v>
      </c>
    </row>
    <row r="19" spans="1:15" s="3" customFormat="1" ht="104.25" customHeight="1" x14ac:dyDescent="0.25">
      <c r="A19" s="141" t="s">
        <v>64</v>
      </c>
      <c r="B19" s="12" t="s">
        <v>279</v>
      </c>
      <c r="C19" s="141" t="s">
        <v>119</v>
      </c>
      <c r="D19" s="93">
        <v>9.91</v>
      </c>
      <c r="E19" s="54">
        <f>D19*(1-F19)</f>
        <v>3.8203049999999994</v>
      </c>
      <c r="F19" s="226">
        <v>0.61450000000000005</v>
      </c>
      <c r="G19" s="61"/>
      <c r="H19" s="65"/>
      <c r="I19" s="64"/>
      <c r="J19" s="80"/>
      <c r="K19" s="49"/>
      <c r="L19" s="52"/>
      <c r="M19" s="49"/>
      <c r="N19" s="52"/>
      <c r="O19" s="162"/>
    </row>
    <row r="20" spans="1:15" s="3" customFormat="1" ht="104.25" customHeight="1" x14ac:dyDescent="0.25">
      <c r="A20" s="141" t="s">
        <v>63</v>
      </c>
      <c r="B20" s="11" t="s">
        <v>9</v>
      </c>
      <c r="C20" s="141" t="s">
        <v>118</v>
      </c>
      <c r="D20" s="53">
        <v>5.56</v>
      </c>
      <c r="E20" s="83">
        <f t="shared" ref="E20" si="4">D20*(1-F20)</f>
        <v>3.6695999999999991</v>
      </c>
      <c r="F20" s="70">
        <v>0.34</v>
      </c>
      <c r="G20" s="61"/>
      <c r="H20" s="65"/>
      <c r="I20" s="64"/>
      <c r="J20" s="80"/>
      <c r="K20" s="61">
        <f>I20</f>
        <v>0</v>
      </c>
      <c r="L20" s="62">
        <f>J20</f>
        <v>0</v>
      </c>
      <c r="M20" s="61">
        <f>K20</f>
        <v>0</v>
      </c>
      <c r="N20" s="62">
        <f>L20</f>
        <v>0</v>
      </c>
      <c r="O20" s="157"/>
    </row>
    <row r="21" spans="1:15" s="3" customFormat="1" ht="99.75" customHeight="1" x14ac:dyDescent="0.25">
      <c r="A21" s="141" t="s">
        <v>65</v>
      </c>
      <c r="B21" s="11" t="s">
        <v>54</v>
      </c>
      <c r="C21" s="141" t="s">
        <v>120</v>
      </c>
      <c r="D21" s="53">
        <v>18.809999999999999</v>
      </c>
      <c r="E21" s="57">
        <f t="shared" ref="E21:E25" si="5">D21*(1-F21)</f>
        <v>10.909800000000001</v>
      </c>
      <c r="F21" s="59">
        <v>0.42</v>
      </c>
      <c r="G21" s="86">
        <f>D21*(1-H21)</f>
        <v>10.5336</v>
      </c>
      <c r="H21" s="82">
        <v>0.44</v>
      </c>
      <c r="I21" s="64"/>
      <c r="J21" s="80"/>
      <c r="K21" s="61"/>
      <c r="L21" s="62"/>
      <c r="M21" s="61"/>
      <c r="N21" s="62"/>
      <c r="O21" s="156"/>
    </row>
    <row r="22" spans="1:15" s="3" customFormat="1" ht="104.25" customHeight="1" x14ac:dyDescent="0.25">
      <c r="A22" s="141" t="s">
        <v>66</v>
      </c>
      <c r="B22" s="11" t="s">
        <v>48</v>
      </c>
      <c r="C22" s="141" t="s">
        <v>121</v>
      </c>
      <c r="D22" s="53">
        <v>18.809999999999999</v>
      </c>
      <c r="E22" s="57">
        <f t="shared" si="5"/>
        <v>8.2763999999999989</v>
      </c>
      <c r="F22" s="59">
        <v>0.56000000000000005</v>
      </c>
      <c r="G22" s="61"/>
      <c r="H22" s="65"/>
      <c r="I22" s="64"/>
      <c r="J22" s="80"/>
      <c r="K22" s="61"/>
      <c r="L22" s="62"/>
      <c r="M22" s="61"/>
      <c r="N22" s="62"/>
      <c r="O22" s="156"/>
    </row>
    <row r="23" spans="1:15" s="3" customFormat="1" ht="102.75" customHeight="1" x14ac:dyDescent="0.25">
      <c r="A23" s="141" t="s">
        <v>68</v>
      </c>
      <c r="B23" s="11" t="s">
        <v>11</v>
      </c>
      <c r="C23" s="141" t="s">
        <v>123</v>
      </c>
      <c r="D23" s="53">
        <v>11.43</v>
      </c>
      <c r="E23" s="57">
        <f t="shared" si="5"/>
        <v>7.5437999999999992</v>
      </c>
      <c r="F23" s="59">
        <v>0.34</v>
      </c>
      <c r="G23" s="57">
        <f>D23*(1-H23)</f>
        <v>7.48665</v>
      </c>
      <c r="H23" s="88">
        <v>0.34499999999999997</v>
      </c>
      <c r="I23" s="60">
        <f>D23*(1-J23)</f>
        <v>7.4295</v>
      </c>
      <c r="J23" s="82">
        <v>0.35</v>
      </c>
      <c r="K23" s="61"/>
      <c r="L23" s="62"/>
      <c r="M23" s="61"/>
      <c r="N23" s="62"/>
      <c r="O23" s="176"/>
    </row>
    <row r="24" spans="1:15" s="3" customFormat="1" ht="104.25" customHeight="1" x14ac:dyDescent="0.25">
      <c r="A24" s="141" t="s">
        <v>69</v>
      </c>
      <c r="B24" s="11" t="s">
        <v>12</v>
      </c>
      <c r="C24" s="141" t="s">
        <v>124</v>
      </c>
      <c r="D24" s="53">
        <v>6.24</v>
      </c>
      <c r="E24" s="57">
        <f t="shared" si="5"/>
        <v>3.9624000000000001</v>
      </c>
      <c r="F24" s="58">
        <v>0.36499999999999999</v>
      </c>
      <c r="G24" s="51"/>
      <c r="H24" s="65"/>
      <c r="I24" s="64"/>
      <c r="J24" s="80"/>
      <c r="K24" s="61"/>
      <c r="L24" s="62"/>
      <c r="M24" s="61"/>
      <c r="N24" s="62"/>
      <c r="O24" s="156"/>
    </row>
    <row r="25" spans="1:15" s="3" customFormat="1" ht="102.75" customHeight="1" thickBot="1" x14ac:dyDescent="0.3">
      <c r="A25" s="141" t="s">
        <v>67</v>
      </c>
      <c r="B25" s="11" t="s">
        <v>10</v>
      </c>
      <c r="C25" s="141" t="s">
        <v>122</v>
      </c>
      <c r="D25" s="53">
        <v>15.91</v>
      </c>
      <c r="E25" s="54">
        <f t="shared" si="5"/>
        <v>6.9701710000000006</v>
      </c>
      <c r="F25" s="229">
        <v>0.56189999999999996</v>
      </c>
      <c r="G25" s="54">
        <f>D25*(1-H25)</f>
        <v>6.7394759999999998</v>
      </c>
      <c r="H25" s="229">
        <v>0.57640000000000002</v>
      </c>
      <c r="I25" s="108">
        <f>D25*(1-J25)</f>
        <v>6.2796770000000013</v>
      </c>
      <c r="J25" s="199">
        <v>0.60529999999999995</v>
      </c>
      <c r="K25" s="61"/>
      <c r="L25" s="62"/>
      <c r="M25" s="61"/>
      <c r="N25" s="62"/>
      <c r="O25" s="156"/>
    </row>
    <row r="26" spans="1:15" s="3" customFormat="1" ht="32.25" thickBot="1" x14ac:dyDescent="0.3">
      <c r="A26" s="22"/>
      <c r="B26" s="23"/>
      <c r="C26" s="24"/>
      <c r="D26" s="45"/>
      <c r="E26" s="254" t="s">
        <v>40</v>
      </c>
      <c r="F26" s="255"/>
      <c r="G26" s="262" t="s">
        <v>37</v>
      </c>
      <c r="H26" s="263"/>
      <c r="I26" s="259" t="s">
        <v>38</v>
      </c>
      <c r="J26" s="255"/>
      <c r="K26" s="254" t="s">
        <v>39</v>
      </c>
      <c r="L26" s="255"/>
      <c r="M26" s="254" t="s">
        <v>305</v>
      </c>
      <c r="N26" s="255"/>
      <c r="O26" s="25"/>
    </row>
    <row r="27" spans="1:15" s="3" customFormat="1" ht="53.25" thickBot="1" x14ac:dyDescent="0.3">
      <c r="A27" s="20" t="s">
        <v>0</v>
      </c>
      <c r="B27" s="19" t="s">
        <v>1</v>
      </c>
      <c r="C27" s="21" t="s">
        <v>169</v>
      </c>
      <c r="D27" s="36" t="s">
        <v>2</v>
      </c>
      <c r="E27" s="27" t="s">
        <v>3</v>
      </c>
      <c r="F27" s="37" t="s">
        <v>4</v>
      </c>
      <c r="G27" s="27" t="s">
        <v>3</v>
      </c>
      <c r="H27" s="38" t="s">
        <v>4</v>
      </c>
      <c r="I27" s="39" t="s">
        <v>3</v>
      </c>
      <c r="J27" s="40" t="s">
        <v>4</v>
      </c>
      <c r="K27" s="27" t="s">
        <v>3</v>
      </c>
      <c r="L27" s="28" t="s">
        <v>4</v>
      </c>
      <c r="M27" s="27" t="s">
        <v>3</v>
      </c>
      <c r="N27" s="28" t="s">
        <v>4</v>
      </c>
      <c r="O27" s="145" t="s">
        <v>277</v>
      </c>
    </row>
    <row r="28" spans="1:15" s="3" customFormat="1" ht="104.25" customHeight="1" x14ac:dyDescent="0.25">
      <c r="A28" s="141" t="s">
        <v>219</v>
      </c>
      <c r="B28" s="11" t="s">
        <v>220</v>
      </c>
      <c r="C28" s="141" t="s">
        <v>221</v>
      </c>
      <c r="D28" s="53">
        <v>7.05</v>
      </c>
      <c r="E28" s="83">
        <f t="shared" ref="E28" si="6">D28*(1-F28)</f>
        <v>4.5825000000000005</v>
      </c>
      <c r="F28" s="113">
        <v>0.35</v>
      </c>
      <c r="G28" s="51"/>
      <c r="H28" s="65"/>
      <c r="I28" s="64"/>
      <c r="J28" s="80"/>
      <c r="K28" s="61"/>
      <c r="L28" s="62"/>
      <c r="M28" s="61"/>
      <c r="N28" s="62"/>
      <c r="O28" s="227" t="s">
        <v>301</v>
      </c>
    </row>
    <row r="29" spans="1:15" s="3" customFormat="1" ht="104.25" customHeight="1" x14ac:dyDescent="0.25">
      <c r="A29" s="141" t="s">
        <v>170</v>
      </c>
      <c r="B29" s="11" t="s">
        <v>171</v>
      </c>
      <c r="C29" s="141" t="s">
        <v>172</v>
      </c>
      <c r="D29" s="53">
        <v>10.029999999999999</v>
      </c>
      <c r="E29" s="57">
        <f t="shared" ref="E29" si="7">D29*(1-F29)</f>
        <v>6.2185999999999995</v>
      </c>
      <c r="F29" s="59">
        <v>0.38</v>
      </c>
      <c r="G29" s="72">
        <f>D29*(1-H29)</f>
        <v>6.1182999999999996</v>
      </c>
      <c r="H29" s="73">
        <v>0.39</v>
      </c>
      <c r="I29" s="89">
        <f>D29*(1-J29)</f>
        <v>6.0179999999999998</v>
      </c>
      <c r="J29" s="90">
        <v>0.4</v>
      </c>
      <c r="K29" s="61"/>
      <c r="L29" s="62"/>
      <c r="M29" s="61"/>
      <c r="N29" s="62"/>
      <c r="O29" s="156"/>
    </row>
    <row r="30" spans="1:15" s="3" customFormat="1" ht="104.25" customHeight="1" x14ac:dyDescent="0.25">
      <c r="A30" s="141" t="s">
        <v>71</v>
      </c>
      <c r="B30" s="13" t="s">
        <v>50</v>
      </c>
      <c r="C30" s="141" t="s">
        <v>126</v>
      </c>
      <c r="D30" s="53">
        <v>13.73</v>
      </c>
      <c r="E30" s="57">
        <f t="shared" ref="E30:E34" si="8">D30*(1-F30)</f>
        <v>6.4531000000000001</v>
      </c>
      <c r="F30" s="59">
        <v>0.53</v>
      </c>
      <c r="G30" s="61"/>
      <c r="H30" s="65"/>
      <c r="I30" s="61"/>
      <c r="J30" s="65"/>
      <c r="K30" s="61"/>
      <c r="L30" s="65"/>
      <c r="M30" s="61"/>
      <c r="N30" s="65"/>
      <c r="O30" s="6"/>
    </row>
    <row r="31" spans="1:15" s="3" customFormat="1" ht="104.25" customHeight="1" x14ac:dyDescent="0.25">
      <c r="A31" s="141" t="s">
        <v>72</v>
      </c>
      <c r="B31" s="13" t="s">
        <v>44</v>
      </c>
      <c r="C31" s="141" t="s">
        <v>127</v>
      </c>
      <c r="D31" s="53">
        <v>23.48</v>
      </c>
      <c r="E31" s="57">
        <f t="shared" si="8"/>
        <v>8.1499079999999999</v>
      </c>
      <c r="F31" s="63">
        <v>0.65290000000000004</v>
      </c>
      <c r="G31" s="61"/>
      <c r="H31" s="65"/>
      <c r="I31" s="64"/>
      <c r="J31" s="65"/>
      <c r="K31" s="61"/>
      <c r="L31" s="84"/>
      <c r="M31" s="61"/>
      <c r="N31" s="84"/>
      <c r="O31" s="6"/>
    </row>
    <row r="32" spans="1:15" s="3" customFormat="1" ht="104.25" customHeight="1" x14ac:dyDescent="0.25">
      <c r="A32" s="141" t="s">
        <v>70</v>
      </c>
      <c r="B32" s="248" t="s">
        <v>200</v>
      </c>
      <c r="C32" s="141" t="s">
        <v>125</v>
      </c>
      <c r="D32" s="96">
        <v>36.090000000000003</v>
      </c>
      <c r="E32" s="76">
        <v>20.932200000000005</v>
      </c>
      <c r="F32" s="252">
        <v>0.42</v>
      </c>
      <c r="G32" s="249"/>
      <c r="H32" s="250"/>
      <c r="I32" s="251"/>
      <c r="J32" s="250"/>
      <c r="K32" s="222"/>
      <c r="L32" s="223"/>
      <c r="M32" s="61"/>
      <c r="N32" s="84"/>
      <c r="O32" s="155"/>
    </row>
    <row r="33" spans="1:15" s="3" customFormat="1" ht="104.25" customHeight="1" x14ac:dyDescent="0.25">
      <c r="A33" s="171" t="s">
        <v>192</v>
      </c>
      <c r="B33" s="13" t="s">
        <v>191</v>
      </c>
      <c r="C33" s="171" t="s">
        <v>193</v>
      </c>
      <c r="D33" s="53">
        <v>8.3800000000000008</v>
      </c>
      <c r="E33" s="76">
        <f t="shared" si="8"/>
        <v>5.0280000000000005</v>
      </c>
      <c r="F33" s="77">
        <v>0.4</v>
      </c>
      <c r="G33" s="76">
        <f t="shared" ref="G33:G34" si="9">D33*(1-H33)</f>
        <v>4.8604000000000012</v>
      </c>
      <c r="H33" s="90">
        <v>0.42</v>
      </c>
      <c r="I33" s="76">
        <f>D33*(1-J33)</f>
        <v>4.7766000000000011</v>
      </c>
      <c r="J33" s="90">
        <v>0.43</v>
      </c>
      <c r="K33" s="61"/>
      <c r="L33" s="84"/>
      <c r="M33" s="61"/>
      <c r="N33" s="84"/>
      <c r="O33" s="6"/>
    </row>
    <row r="34" spans="1:15" s="3" customFormat="1" ht="104.25" customHeight="1" x14ac:dyDescent="0.25">
      <c r="A34" s="171" t="s">
        <v>174</v>
      </c>
      <c r="B34" s="246" t="s">
        <v>46</v>
      </c>
      <c r="C34" s="171" t="s">
        <v>175</v>
      </c>
      <c r="D34" s="128">
        <v>6.35</v>
      </c>
      <c r="E34" s="57">
        <f t="shared" si="8"/>
        <v>4.0004999999999997</v>
      </c>
      <c r="F34" s="70">
        <v>0.37</v>
      </c>
      <c r="G34" s="57">
        <f t="shared" si="9"/>
        <v>3.8734999999999995</v>
      </c>
      <c r="H34" s="73">
        <v>0.39</v>
      </c>
      <c r="I34" s="57">
        <f>D34*(1-J34)</f>
        <v>3.7465000000000002</v>
      </c>
      <c r="J34" s="73">
        <v>0.41</v>
      </c>
      <c r="K34" s="222"/>
      <c r="L34" s="223"/>
      <c r="M34" s="61"/>
      <c r="N34" s="84"/>
      <c r="O34" s="155"/>
    </row>
    <row r="35" spans="1:15" s="3" customFormat="1" ht="104.25" customHeight="1" x14ac:dyDescent="0.25">
      <c r="A35" s="141" t="s">
        <v>73</v>
      </c>
      <c r="B35" s="234" t="s">
        <v>41</v>
      </c>
      <c r="C35" s="141" t="s">
        <v>128</v>
      </c>
      <c r="D35" s="98">
        <v>16.61</v>
      </c>
      <c r="E35" s="54">
        <f>D35*(1-F35)</f>
        <v>9.4593950000000007</v>
      </c>
      <c r="F35" s="231">
        <v>0.43049999999999999</v>
      </c>
      <c r="G35" s="54">
        <f>D35*(1-H35)</f>
        <v>8.9893319999999992</v>
      </c>
      <c r="H35" s="231">
        <v>0.45879999999999999</v>
      </c>
      <c r="I35" s="106">
        <f>D35*(1-J35)</f>
        <v>8.5192689999999995</v>
      </c>
      <c r="J35" s="232">
        <v>0.48709999999999998</v>
      </c>
      <c r="K35" s="64"/>
      <c r="L35" s="213"/>
      <c r="M35" s="61"/>
      <c r="N35" s="99"/>
      <c r="O35" s="177"/>
    </row>
    <row r="36" spans="1:15" s="3" customFormat="1" ht="104.25" customHeight="1" x14ac:dyDescent="0.25">
      <c r="A36" s="141" t="s">
        <v>289</v>
      </c>
      <c r="B36" s="253" t="s">
        <v>290</v>
      </c>
      <c r="C36" s="198" t="s">
        <v>291</v>
      </c>
      <c r="D36" s="98">
        <v>11.49</v>
      </c>
      <c r="E36" s="83">
        <f t="shared" ref="E36" si="10">D36*(1-F36)</f>
        <v>6.434400000000001</v>
      </c>
      <c r="F36" s="172">
        <v>0.44</v>
      </c>
      <c r="G36" s="83">
        <f>D36*(1-H36)</f>
        <v>6.147149999999999</v>
      </c>
      <c r="H36" s="172">
        <v>0.46500000000000002</v>
      </c>
      <c r="I36" s="74">
        <f>D36*(1-J36)</f>
        <v>5.8599000000000006</v>
      </c>
      <c r="J36" s="236">
        <v>0.49</v>
      </c>
      <c r="K36" s="64"/>
      <c r="L36" s="213"/>
      <c r="M36" s="61"/>
      <c r="N36" s="213"/>
      <c r="O36" s="177"/>
    </row>
    <row r="37" spans="1:15" s="3" customFormat="1" ht="104.25" customHeight="1" x14ac:dyDescent="0.25">
      <c r="A37" s="141" t="s">
        <v>271</v>
      </c>
      <c r="B37" s="15" t="s">
        <v>272</v>
      </c>
      <c r="C37" s="141" t="s">
        <v>273</v>
      </c>
      <c r="D37" s="53">
        <f>21.53/1.1</f>
        <v>19.572727272727271</v>
      </c>
      <c r="E37" s="83">
        <f>D37-(D37*F37)</f>
        <v>12.428681818181817</v>
      </c>
      <c r="F37" s="224">
        <v>0.36499999999999999</v>
      </c>
      <c r="G37" s="64"/>
      <c r="H37" s="101"/>
      <c r="I37" s="64"/>
      <c r="J37" s="101"/>
      <c r="K37" s="64"/>
      <c r="L37" s="213"/>
      <c r="M37" s="61"/>
      <c r="N37" s="213"/>
      <c r="O37" s="177"/>
    </row>
    <row r="38" spans="1:15" s="3" customFormat="1" ht="104.25" customHeight="1" x14ac:dyDescent="0.25">
      <c r="A38" s="141" t="s">
        <v>74</v>
      </c>
      <c r="B38" s="14" t="s">
        <v>13</v>
      </c>
      <c r="C38" s="141" t="s">
        <v>129</v>
      </c>
      <c r="D38" s="53">
        <v>8.64</v>
      </c>
      <c r="E38" s="57">
        <f t="shared" ref="E38" si="11">D38*(1-F38)</f>
        <v>5.2704000000000004</v>
      </c>
      <c r="F38" s="95">
        <v>0.39</v>
      </c>
      <c r="G38" s="74">
        <f>D38*(1-H38)</f>
        <v>5.0112000000000005</v>
      </c>
      <c r="H38" s="59">
        <v>0.42</v>
      </c>
      <c r="I38" s="74">
        <f>D38*(1-J38)</f>
        <v>4.6656000000000004</v>
      </c>
      <c r="J38" s="85">
        <v>0.46</v>
      </c>
      <c r="K38" s="64"/>
      <c r="L38" s="62"/>
      <c r="M38" s="64"/>
      <c r="N38" s="62"/>
      <c r="O38" s="159"/>
    </row>
    <row r="39" spans="1:15" s="3" customFormat="1" ht="104.25" customHeight="1" x14ac:dyDescent="0.25">
      <c r="A39" s="141" t="s">
        <v>263</v>
      </c>
      <c r="B39" s="14" t="s">
        <v>264</v>
      </c>
      <c r="C39" s="141" t="s">
        <v>265</v>
      </c>
      <c r="D39" s="53">
        <v>17.27</v>
      </c>
      <c r="E39" s="57">
        <f>D39*(1-F39)</f>
        <v>7.5124500000000003</v>
      </c>
      <c r="F39" s="235">
        <v>0.56499999999999995</v>
      </c>
      <c r="G39" s="60">
        <f>D39*(1-H39)</f>
        <v>6.9080000000000004</v>
      </c>
      <c r="H39" s="59">
        <v>0.6</v>
      </c>
      <c r="I39" s="64"/>
      <c r="J39" s="80"/>
      <c r="K39" s="64"/>
      <c r="L39" s="62"/>
      <c r="M39" s="64"/>
      <c r="N39" s="62"/>
      <c r="O39" s="227"/>
    </row>
    <row r="40" spans="1:15" s="3" customFormat="1" ht="104.25" customHeight="1" x14ac:dyDescent="0.25">
      <c r="A40" s="141" t="s">
        <v>75</v>
      </c>
      <c r="B40" s="11" t="s">
        <v>55</v>
      </c>
      <c r="C40" s="141" t="s">
        <v>130</v>
      </c>
      <c r="D40" s="53">
        <v>17</v>
      </c>
      <c r="E40" s="57">
        <f t="shared" ref="E40" si="12">D40*(1-F40)</f>
        <v>10.199999999999999</v>
      </c>
      <c r="F40" s="59">
        <v>0.4</v>
      </c>
      <c r="G40" s="72">
        <f>D40*(1-H40)</f>
        <v>9.8600000000000012</v>
      </c>
      <c r="H40" s="73">
        <v>0.42</v>
      </c>
      <c r="I40" s="64"/>
      <c r="J40" s="80"/>
      <c r="K40" s="64"/>
      <c r="L40" s="62"/>
      <c r="M40" s="64"/>
      <c r="N40" s="62"/>
      <c r="O40" s="175"/>
    </row>
    <row r="41" spans="1:15" s="3" customFormat="1" ht="104.25" customHeight="1" x14ac:dyDescent="0.25">
      <c r="A41" s="141" t="s">
        <v>76</v>
      </c>
      <c r="B41" s="11" t="s">
        <v>51</v>
      </c>
      <c r="C41" s="141" t="s">
        <v>131</v>
      </c>
      <c r="D41" s="53">
        <v>17</v>
      </c>
      <c r="E41" s="57">
        <f t="shared" ref="E41" si="13">D41*(1-F41)</f>
        <v>10.37</v>
      </c>
      <c r="F41" s="59">
        <v>0.39</v>
      </c>
      <c r="G41" s="57">
        <f>D41*(1-H41)</f>
        <v>9.9450000000000003</v>
      </c>
      <c r="H41" s="210">
        <v>0.41499999999999998</v>
      </c>
      <c r="I41" s="64">
        <f t="shared" ref="I41:J41" si="14">G41</f>
        <v>9.9450000000000003</v>
      </c>
      <c r="J41" s="65">
        <f t="shared" si="14"/>
        <v>0.41499999999999998</v>
      </c>
      <c r="K41" s="64"/>
      <c r="L41" s="62"/>
      <c r="M41" s="64"/>
      <c r="N41" s="62"/>
      <c r="O41" s="177"/>
    </row>
    <row r="42" spans="1:15" s="3" customFormat="1" ht="104.25" customHeight="1" x14ac:dyDescent="0.25">
      <c r="A42" s="141" t="s">
        <v>182</v>
      </c>
      <c r="B42" s="11" t="s">
        <v>183</v>
      </c>
      <c r="C42" s="141" t="s">
        <v>184</v>
      </c>
      <c r="D42" s="53">
        <v>16.36</v>
      </c>
      <c r="E42" s="60">
        <f t="shared" ref="E42:E44" si="15">D42*(1-F42)</f>
        <v>9.539515999999999</v>
      </c>
      <c r="F42" s="124">
        <v>0.41689999999999999</v>
      </c>
      <c r="G42" s="60">
        <f>D42*(1-H42)</f>
        <v>9.3906400000000012</v>
      </c>
      <c r="H42" s="131">
        <v>0.42599999999999999</v>
      </c>
      <c r="I42" s="91"/>
      <c r="J42" s="92"/>
      <c r="K42" s="64"/>
      <c r="L42" s="62"/>
      <c r="M42" s="64"/>
      <c r="N42" s="62"/>
      <c r="O42" s="161"/>
    </row>
    <row r="43" spans="1:15" s="3" customFormat="1" ht="104.25" customHeight="1" x14ac:dyDescent="0.25">
      <c r="A43" s="141" t="s">
        <v>77</v>
      </c>
      <c r="B43" s="11" t="s">
        <v>14</v>
      </c>
      <c r="C43" s="148" t="s">
        <v>132</v>
      </c>
      <c r="D43" s="104">
        <v>28</v>
      </c>
      <c r="E43" s="57">
        <f t="shared" si="15"/>
        <v>14.84</v>
      </c>
      <c r="F43" s="59">
        <v>0.47</v>
      </c>
      <c r="G43" s="60">
        <f>D43*(1-H43)</f>
        <v>13.44</v>
      </c>
      <c r="H43" s="82">
        <v>0.52</v>
      </c>
      <c r="I43" s="61"/>
      <c r="J43" s="80"/>
      <c r="K43" s="64"/>
      <c r="L43" s="62"/>
      <c r="M43" s="64"/>
      <c r="N43" s="62"/>
      <c r="O43" s="161"/>
    </row>
    <row r="44" spans="1:15" s="3" customFormat="1" ht="104.25" customHeight="1" x14ac:dyDescent="0.25">
      <c r="A44" s="141" t="s">
        <v>78</v>
      </c>
      <c r="B44" s="33" t="s">
        <v>15</v>
      </c>
      <c r="C44" s="149" t="s">
        <v>133</v>
      </c>
      <c r="D44" s="104">
        <v>9.65</v>
      </c>
      <c r="E44" s="54">
        <f t="shared" si="15"/>
        <v>6.03125</v>
      </c>
      <c r="F44" s="105">
        <v>0.375</v>
      </c>
      <c r="G44" s="106">
        <f>D44*(1-H44)</f>
        <v>5.79</v>
      </c>
      <c r="H44" s="107">
        <v>0.4</v>
      </c>
      <c r="I44" s="106">
        <f>D44*(1-J44)</f>
        <v>5.5970000000000013</v>
      </c>
      <c r="J44" s="85">
        <v>0.42</v>
      </c>
      <c r="K44" s="64"/>
      <c r="L44" s="62"/>
      <c r="M44" s="64"/>
      <c r="N44" s="62"/>
      <c r="O44" s="162"/>
    </row>
    <row r="45" spans="1:15" s="3" customFormat="1" ht="112.5" customHeight="1" x14ac:dyDescent="0.25">
      <c r="A45" s="141" t="s">
        <v>79</v>
      </c>
      <c r="B45" s="11" t="s">
        <v>16</v>
      </c>
      <c r="C45" s="149" t="s">
        <v>134</v>
      </c>
      <c r="D45" s="104">
        <v>14.55</v>
      </c>
      <c r="E45" s="60">
        <f>D45*(1-F45)</f>
        <v>8.0796150000000004</v>
      </c>
      <c r="F45" s="122">
        <v>0.44469999999999998</v>
      </c>
      <c r="G45" s="57">
        <f t="shared" ref="G45" si="16">D45*(1-H45)</f>
        <v>7.8802800000000017</v>
      </c>
      <c r="H45" s="111">
        <v>0.45839999999999997</v>
      </c>
      <c r="I45" s="61"/>
      <c r="J45" s="80"/>
      <c r="K45" s="64"/>
      <c r="L45" s="62"/>
      <c r="M45" s="64"/>
      <c r="N45" s="62"/>
      <c r="O45" s="156"/>
    </row>
    <row r="46" spans="1:15" s="3" customFormat="1" ht="104.25" customHeight="1" thickBot="1" x14ac:dyDescent="0.3">
      <c r="A46" s="141" t="s">
        <v>180</v>
      </c>
      <c r="B46" s="11" t="s">
        <v>179</v>
      </c>
      <c r="C46" s="149" t="s">
        <v>181</v>
      </c>
      <c r="D46" s="104">
        <v>8.9499999999999993</v>
      </c>
      <c r="E46" s="57">
        <f>D46*(1-F46)</f>
        <v>3.2497449999999994</v>
      </c>
      <c r="F46" s="63">
        <v>0.63690000000000002</v>
      </c>
      <c r="G46" s="60">
        <f>D46*(1-H46)</f>
        <v>3.1002800000000001</v>
      </c>
      <c r="H46" s="124">
        <v>0.65359999999999996</v>
      </c>
      <c r="I46" s="64"/>
      <c r="J46" s="80"/>
      <c r="K46" s="64"/>
      <c r="L46" s="62"/>
      <c r="M46" s="64"/>
      <c r="N46" s="62"/>
      <c r="O46" s="156"/>
    </row>
    <row r="47" spans="1:15" s="3" customFormat="1" ht="32.25" thickBot="1" x14ac:dyDescent="0.3">
      <c r="A47" s="22"/>
      <c r="B47" s="23"/>
      <c r="C47" s="24"/>
      <c r="D47" s="45"/>
      <c r="E47" s="254" t="s">
        <v>40</v>
      </c>
      <c r="F47" s="255"/>
      <c r="G47" s="262" t="s">
        <v>37</v>
      </c>
      <c r="H47" s="263"/>
      <c r="I47" s="259" t="s">
        <v>38</v>
      </c>
      <c r="J47" s="255"/>
      <c r="K47" s="254" t="s">
        <v>39</v>
      </c>
      <c r="L47" s="255"/>
      <c r="M47" s="254" t="s">
        <v>305</v>
      </c>
      <c r="N47" s="255"/>
      <c r="O47" s="25"/>
    </row>
    <row r="48" spans="1:15" s="3" customFormat="1" ht="53.25" thickBot="1" x14ac:dyDescent="0.3">
      <c r="A48" s="20" t="s">
        <v>0</v>
      </c>
      <c r="B48" s="19" t="s">
        <v>1</v>
      </c>
      <c r="C48" s="21" t="s">
        <v>169</v>
      </c>
      <c r="D48" s="36" t="s">
        <v>2</v>
      </c>
      <c r="E48" s="27" t="s">
        <v>3</v>
      </c>
      <c r="F48" s="37" t="s">
        <v>4</v>
      </c>
      <c r="G48" s="27" t="s">
        <v>3</v>
      </c>
      <c r="H48" s="38" t="s">
        <v>4</v>
      </c>
      <c r="I48" s="39" t="s">
        <v>3</v>
      </c>
      <c r="J48" s="40" t="s">
        <v>4</v>
      </c>
      <c r="K48" s="27" t="s">
        <v>3</v>
      </c>
      <c r="L48" s="28" t="s">
        <v>4</v>
      </c>
      <c r="M48" s="27" t="s">
        <v>3</v>
      </c>
      <c r="N48" s="28" t="s">
        <v>4</v>
      </c>
      <c r="O48" s="145" t="s">
        <v>277</v>
      </c>
    </row>
    <row r="49" spans="1:15" s="3" customFormat="1" ht="104.25" customHeight="1" x14ac:dyDescent="0.25">
      <c r="A49" s="141" t="s">
        <v>261</v>
      </c>
      <c r="B49" s="212" t="s">
        <v>260</v>
      </c>
      <c r="C49" s="149" t="s">
        <v>262</v>
      </c>
      <c r="D49" s="104">
        <v>6.52</v>
      </c>
      <c r="E49" s="60">
        <f t="shared" ref="E49" si="17">D49*(1-F49)</f>
        <v>4.2379999999999995</v>
      </c>
      <c r="F49" s="70">
        <v>0.35</v>
      </c>
      <c r="G49" s="60">
        <f t="shared" ref="G49" si="18">D49*(1-H49)</f>
        <v>4.1727999999999996</v>
      </c>
      <c r="H49" s="82">
        <v>0.36</v>
      </c>
      <c r="I49" s="64"/>
      <c r="J49" s="80"/>
      <c r="K49" s="64"/>
      <c r="L49" s="62"/>
      <c r="M49" s="64"/>
      <c r="N49" s="62"/>
      <c r="O49" s="227" t="s">
        <v>293</v>
      </c>
    </row>
    <row r="50" spans="1:15" s="3" customFormat="1" ht="102" customHeight="1" x14ac:dyDescent="0.25">
      <c r="A50" s="141" t="s">
        <v>216</v>
      </c>
      <c r="B50" s="168" t="s">
        <v>217</v>
      </c>
      <c r="C50" s="149" t="s">
        <v>252</v>
      </c>
      <c r="D50" s="104">
        <v>9.4499999999999993</v>
      </c>
      <c r="E50" s="83">
        <f t="shared" ref="E50:E51" si="19">D50*(1-F50)</f>
        <v>4.7249999999999996</v>
      </c>
      <c r="F50" s="152">
        <v>0.5</v>
      </c>
      <c r="G50" s="60">
        <f>D50*(1-H50)</f>
        <v>4.5359999999999996</v>
      </c>
      <c r="H50" s="85">
        <v>0.52</v>
      </c>
      <c r="I50" s="83">
        <f>D50*(1-J50)</f>
        <v>4.3469999999999995</v>
      </c>
      <c r="J50" s="85">
        <v>0.54</v>
      </c>
      <c r="K50" s="64"/>
      <c r="L50" s="62"/>
      <c r="M50" s="64"/>
      <c r="N50" s="62"/>
      <c r="O50" s="163"/>
    </row>
    <row r="51" spans="1:15" s="3" customFormat="1" ht="104.25" customHeight="1" x14ac:dyDescent="0.25">
      <c r="A51" s="141" t="s">
        <v>80</v>
      </c>
      <c r="B51" s="140" t="s">
        <v>215</v>
      </c>
      <c r="C51" s="149" t="s">
        <v>136</v>
      </c>
      <c r="D51" s="81">
        <v>13.91</v>
      </c>
      <c r="E51" s="57">
        <f t="shared" si="19"/>
        <v>6.2594999999999992</v>
      </c>
      <c r="F51" s="82">
        <v>0.55000000000000004</v>
      </c>
      <c r="G51" s="64"/>
      <c r="H51" s="80"/>
      <c r="I51" s="64"/>
      <c r="J51" s="80"/>
      <c r="K51" s="64"/>
      <c r="L51" s="62"/>
      <c r="M51" s="64"/>
      <c r="N51" s="62"/>
      <c r="O51" s="156"/>
    </row>
    <row r="52" spans="1:15" s="3" customFormat="1" ht="104.25" customHeight="1" thickBot="1" x14ac:dyDescent="0.3">
      <c r="A52" s="141" t="s">
        <v>237</v>
      </c>
      <c r="B52" s="12" t="s">
        <v>236</v>
      </c>
      <c r="C52" s="149" t="s">
        <v>238</v>
      </c>
      <c r="D52" s="81">
        <v>15.45</v>
      </c>
      <c r="E52" s="57">
        <f t="shared" ref="E52:E55" si="20">D52*(1-F52)</f>
        <v>7.7296349999999991</v>
      </c>
      <c r="F52" s="111">
        <v>0.49969999999999998</v>
      </c>
      <c r="G52" s="64"/>
      <c r="H52" s="80"/>
      <c r="I52" s="64"/>
      <c r="J52" s="80"/>
      <c r="K52" s="64"/>
      <c r="L52" s="62"/>
      <c r="M52" s="64"/>
      <c r="N52" s="62"/>
      <c r="O52" s="156"/>
    </row>
    <row r="53" spans="1:15" s="3" customFormat="1" ht="104.25" customHeight="1" x14ac:dyDescent="0.25">
      <c r="A53" s="141" t="s">
        <v>81</v>
      </c>
      <c r="B53" s="11" t="s">
        <v>17</v>
      </c>
      <c r="C53" s="150" t="s">
        <v>137</v>
      </c>
      <c r="D53" s="81">
        <v>6.75</v>
      </c>
      <c r="E53" s="57">
        <f t="shared" si="20"/>
        <v>3.8137499999999998</v>
      </c>
      <c r="F53" s="71">
        <v>0.435</v>
      </c>
      <c r="G53" s="60">
        <f>D53*(1-H53)</f>
        <v>3.7125000000000004</v>
      </c>
      <c r="H53" s="87">
        <v>0.45</v>
      </c>
      <c r="I53" s="64"/>
      <c r="J53" s="80"/>
      <c r="K53" s="64"/>
      <c r="L53" s="62"/>
      <c r="M53" s="64"/>
      <c r="N53" s="62"/>
      <c r="O53" s="156"/>
    </row>
    <row r="54" spans="1:15" s="3" customFormat="1" ht="104.25" customHeight="1" x14ac:dyDescent="0.25">
      <c r="A54" s="141" t="s">
        <v>82</v>
      </c>
      <c r="B54" s="11" t="s">
        <v>18</v>
      </c>
      <c r="C54" s="149" t="s">
        <v>138</v>
      </c>
      <c r="D54" s="81">
        <v>19.09</v>
      </c>
      <c r="E54" s="57">
        <f t="shared" si="20"/>
        <v>12.217600000000001</v>
      </c>
      <c r="F54" s="82">
        <v>0.36</v>
      </c>
      <c r="G54" s="60">
        <f>D54*(1-H54)</f>
        <v>11.835799999999999</v>
      </c>
      <c r="H54" s="82">
        <v>0.38</v>
      </c>
      <c r="I54" s="64"/>
      <c r="J54" s="80"/>
      <c r="K54" s="64"/>
      <c r="L54" s="62"/>
      <c r="M54" s="64"/>
      <c r="N54" s="62"/>
      <c r="O54" s="162"/>
    </row>
    <row r="55" spans="1:15" s="3" customFormat="1" ht="104.25" customHeight="1" x14ac:dyDescent="0.25">
      <c r="A55" s="141" t="s">
        <v>83</v>
      </c>
      <c r="B55" s="11" t="s">
        <v>19</v>
      </c>
      <c r="C55" s="149" t="s">
        <v>139</v>
      </c>
      <c r="D55" s="104">
        <v>4.5199999999999996</v>
      </c>
      <c r="E55" s="60">
        <f t="shared" si="20"/>
        <v>2.5764</v>
      </c>
      <c r="F55" s="87">
        <v>0.43</v>
      </c>
      <c r="G55" s="60">
        <f t="shared" ref="G55" si="21">D55*(1-H55)</f>
        <v>2.3956</v>
      </c>
      <c r="H55" s="87">
        <v>0.47</v>
      </c>
      <c r="I55" s="57">
        <f>D55*(1-J55)</f>
        <v>2.3051999999999997</v>
      </c>
      <c r="J55" s="87">
        <v>0.49</v>
      </c>
      <c r="K55" s="64"/>
      <c r="L55" s="62"/>
      <c r="M55" s="64"/>
      <c r="N55" s="62"/>
      <c r="O55" s="156"/>
    </row>
    <row r="56" spans="1:15" s="3" customFormat="1" ht="104.25" customHeight="1" x14ac:dyDescent="0.25">
      <c r="A56" s="141" t="s">
        <v>84</v>
      </c>
      <c r="B56" s="11" t="s">
        <v>20</v>
      </c>
      <c r="C56" s="149" t="s">
        <v>140</v>
      </c>
      <c r="D56" s="104">
        <v>23.64</v>
      </c>
      <c r="E56" s="60">
        <f>D56*(1-F56)</f>
        <v>11.465400000000001</v>
      </c>
      <c r="F56" s="131">
        <v>0.51500000000000001</v>
      </c>
      <c r="G56" s="60">
        <f>D56*(1-H56)</f>
        <v>10.992599999999999</v>
      </c>
      <c r="H56" s="131">
        <v>0.53500000000000003</v>
      </c>
      <c r="I56" s="72">
        <f>D56*(1-J56)</f>
        <v>10.519799999999998</v>
      </c>
      <c r="J56" s="124">
        <v>0.55500000000000005</v>
      </c>
      <c r="K56" s="64"/>
      <c r="L56" s="62"/>
      <c r="M56" s="64"/>
      <c r="N56" s="62"/>
      <c r="O56" s="156"/>
    </row>
    <row r="57" spans="1:15" s="3" customFormat="1" ht="104.25" customHeight="1" x14ac:dyDescent="0.25">
      <c r="A57" s="141" t="s">
        <v>85</v>
      </c>
      <c r="B57" s="11" t="s">
        <v>21</v>
      </c>
      <c r="C57" s="149" t="s">
        <v>141</v>
      </c>
      <c r="D57" s="104">
        <v>15.73</v>
      </c>
      <c r="E57" s="60">
        <f t="shared" ref="E57" si="22">D57*(1-F57)</f>
        <v>8.4942000000000011</v>
      </c>
      <c r="F57" s="87">
        <v>0.46</v>
      </c>
      <c r="G57" s="60">
        <f t="shared" ref="G57" si="23">D57*(1-H57)</f>
        <v>8.0222999999999995</v>
      </c>
      <c r="H57" s="87">
        <v>0.49</v>
      </c>
      <c r="I57" s="72">
        <f>D57*(1-J57)</f>
        <v>7.7077</v>
      </c>
      <c r="J57" s="85">
        <v>0.51</v>
      </c>
      <c r="K57" s="64"/>
      <c r="L57" s="62"/>
      <c r="M57" s="64"/>
      <c r="N57" s="62"/>
      <c r="O57" s="156"/>
    </row>
    <row r="58" spans="1:15" s="3" customFormat="1" ht="104.25" customHeight="1" x14ac:dyDescent="0.25">
      <c r="A58" s="141" t="s">
        <v>211</v>
      </c>
      <c r="B58" s="11" t="s">
        <v>212</v>
      </c>
      <c r="C58" s="149" t="s">
        <v>213</v>
      </c>
      <c r="D58" s="104">
        <v>15.09</v>
      </c>
      <c r="E58" s="60">
        <f>D58*(1-F58)</f>
        <v>9.9593999999999987</v>
      </c>
      <c r="F58" s="87">
        <v>0.34</v>
      </c>
      <c r="G58" s="64"/>
      <c r="H58" s="62"/>
      <c r="I58" s="64"/>
      <c r="J58" s="62"/>
      <c r="K58" s="64"/>
      <c r="L58" s="62"/>
      <c r="M58" s="64"/>
      <c r="N58" s="62"/>
      <c r="O58" s="156"/>
    </row>
    <row r="59" spans="1:15" s="3" customFormat="1" ht="104.25" customHeight="1" x14ac:dyDescent="0.25">
      <c r="A59" s="141" t="s">
        <v>294</v>
      </c>
      <c r="B59" s="185" t="s">
        <v>295</v>
      </c>
      <c r="C59" s="149" t="s">
        <v>296</v>
      </c>
      <c r="D59" s="104">
        <v>9.9499999999999993</v>
      </c>
      <c r="E59" s="83">
        <v>4.9749999999999996</v>
      </c>
      <c r="F59" s="87">
        <v>0.5</v>
      </c>
      <c r="G59" s="83">
        <v>4.7759999999999998</v>
      </c>
      <c r="H59" s="87">
        <v>0.52</v>
      </c>
      <c r="I59" s="110">
        <v>4.5769999999999991</v>
      </c>
      <c r="J59" s="85">
        <v>0.54</v>
      </c>
      <c r="K59" s="64"/>
      <c r="L59" s="62"/>
      <c r="M59" s="64"/>
      <c r="N59" s="62"/>
      <c r="O59" s="156"/>
    </row>
    <row r="60" spans="1:15" s="3" customFormat="1" ht="104.25" customHeight="1" x14ac:dyDescent="0.25">
      <c r="A60" s="141" t="s">
        <v>86</v>
      </c>
      <c r="B60" s="11" t="s">
        <v>22</v>
      </c>
      <c r="C60" s="149" t="s">
        <v>142</v>
      </c>
      <c r="D60" s="104">
        <v>14.45</v>
      </c>
      <c r="E60" s="60">
        <f>D60*(1-F60)</f>
        <v>8.8144999999999989</v>
      </c>
      <c r="F60" s="87">
        <v>0.39</v>
      </c>
      <c r="G60" s="60">
        <f>D60*(1-H60)</f>
        <v>8.3810000000000002</v>
      </c>
      <c r="H60" s="87">
        <v>0.42</v>
      </c>
      <c r="I60" s="61"/>
      <c r="J60" s="80"/>
      <c r="K60" s="64"/>
      <c r="L60" s="62"/>
      <c r="M60" s="64"/>
      <c r="N60" s="62"/>
      <c r="O60" s="156"/>
    </row>
    <row r="61" spans="1:15" s="3" customFormat="1" ht="104.25" customHeight="1" x14ac:dyDescent="0.25">
      <c r="A61" s="141" t="s">
        <v>226</v>
      </c>
      <c r="B61" s="15" t="s">
        <v>227</v>
      </c>
      <c r="C61" s="149" t="s">
        <v>228</v>
      </c>
      <c r="D61" s="104">
        <v>13.43</v>
      </c>
      <c r="E61" s="83">
        <f t="shared" ref="E61" si="24">D61*(1-F61)</f>
        <v>7.5879499999999993</v>
      </c>
      <c r="F61" s="71">
        <v>0.435</v>
      </c>
      <c r="G61" s="83">
        <f>D61*(1-H61)</f>
        <v>7.3193499999999991</v>
      </c>
      <c r="H61" s="179">
        <v>0.45500000000000002</v>
      </c>
      <c r="I61" s="61"/>
      <c r="J61" s="80"/>
      <c r="K61" s="64"/>
      <c r="L61" s="62"/>
      <c r="M61" s="64"/>
      <c r="N61" s="62"/>
      <c r="O61" s="156"/>
    </row>
    <row r="62" spans="1:15" s="3" customFormat="1" ht="104.25" customHeight="1" x14ac:dyDescent="0.25">
      <c r="A62" s="141" t="s">
        <v>87</v>
      </c>
      <c r="B62" s="10" t="s">
        <v>23</v>
      </c>
      <c r="C62" s="149" t="s">
        <v>143</v>
      </c>
      <c r="D62" s="103">
        <v>16.68</v>
      </c>
      <c r="E62" s="106">
        <f>D62*(1-F62)</f>
        <v>11.008799999999999</v>
      </c>
      <c r="F62" s="218">
        <v>0.34</v>
      </c>
      <c r="G62" s="54">
        <f>D62*(1-H62)</f>
        <v>10.9254</v>
      </c>
      <c r="H62" s="219">
        <v>0.34499999999999997</v>
      </c>
      <c r="I62" s="49"/>
      <c r="J62" s="50"/>
      <c r="K62" s="49"/>
      <c r="L62" s="52"/>
      <c r="M62" s="49"/>
      <c r="N62" s="52"/>
      <c r="O62" s="227" t="s">
        <v>292</v>
      </c>
    </row>
    <row r="63" spans="1:15" s="3" customFormat="1" ht="104.25" customHeight="1" x14ac:dyDescent="0.25">
      <c r="A63" s="141" t="s">
        <v>284</v>
      </c>
      <c r="B63" s="15" t="s">
        <v>285</v>
      </c>
      <c r="C63" s="149" t="s">
        <v>135</v>
      </c>
      <c r="D63" s="103">
        <v>8.48</v>
      </c>
      <c r="E63" s="83">
        <f t="shared" ref="E63" si="25">D63*(1-F63)</f>
        <v>5.3424000000000005</v>
      </c>
      <c r="F63" s="87">
        <v>0.37</v>
      </c>
      <c r="G63" s="60">
        <f>D63*(1-H63)</f>
        <v>5.0880000000000001</v>
      </c>
      <c r="H63" s="107">
        <v>0.4</v>
      </c>
      <c r="I63" s="83">
        <f>D63*(1-J63)</f>
        <v>4.918400000000001</v>
      </c>
      <c r="J63" s="87">
        <v>0.42</v>
      </c>
      <c r="K63" s="64"/>
      <c r="L63" s="62"/>
      <c r="M63" s="64"/>
      <c r="N63" s="62"/>
      <c r="O63" s="156"/>
    </row>
    <row r="64" spans="1:15" s="3" customFormat="1" ht="104.25" customHeight="1" x14ac:dyDescent="0.25">
      <c r="A64" s="141" t="s">
        <v>197</v>
      </c>
      <c r="B64" s="11" t="s">
        <v>198</v>
      </c>
      <c r="C64" s="149" t="s">
        <v>199</v>
      </c>
      <c r="D64" s="104">
        <v>18.39</v>
      </c>
      <c r="E64" s="83">
        <f>D64*(1-F64)</f>
        <v>11.034000000000001</v>
      </c>
      <c r="F64" s="107">
        <v>0.4</v>
      </c>
      <c r="G64" s="83">
        <f>D64*(1-H64)</f>
        <v>10.666200000000002</v>
      </c>
      <c r="H64" s="115">
        <v>0.42</v>
      </c>
      <c r="I64" s="61"/>
      <c r="J64" s="80"/>
      <c r="K64" s="64"/>
      <c r="L64" s="62"/>
      <c r="M64" s="64"/>
      <c r="N64" s="62"/>
      <c r="O64" s="156"/>
    </row>
    <row r="65" spans="1:15" s="3" customFormat="1" ht="104.25" customHeight="1" thickBot="1" x14ac:dyDescent="0.3">
      <c r="A65" s="141" t="s">
        <v>88</v>
      </c>
      <c r="B65" s="11" t="s">
        <v>56</v>
      </c>
      <c r="C65" s="149" t="s">
        <v>144</v>
      </c>
      <c r="D65" s="104">
        <v>15</v>
      </c>
      <c r="E65" s="60">
        <f>D65*(1-F65)</f>
        <v>7.95</v>
      </c>
      <c r="F65" s="112">
        <v>0.47</v>
      </c>
      <c r="G65" s="57">
        <f>D65*(1-H65)</f>
        <v>7.3905000000000003</v>
      </c>
      <c r="H65" s="111">
        <v>0.50729999999999997</v>
      </c>
      <c r="I65" s="57">
        <f>D65*(1-J65)</f>
        <v>6.9795000000000007</v>
      </c>
      <c r="J65" s="111">
        <v>0.53469999999999995</v>
      </c>
      <c r="K65" s="64"/>
      <c r="L65" s="62"/>
      <c r="M65" s="64"/>
      <c r="N65" s="62"/>
      <c r="O65" s="163"/>
    </row>
    <row r="66" spans="1:15" s="3" customFormat="1" ht="32.25" thickBot="1" x14ac:dyDescent="0.3">
      <c r="A66" s="22"/>
      <c r="B66" s="23"/>
      <c r="C66" s="24"/>
      <c r="D66" s="45"/>
      <c r="E66" s="254" t="s">
        <v>40</v>
      </c>
      <c r="F66" s="255"/>
      <c r="G66" s="262" t="s">
        <v>37</v>
      </c>
      <c r="H66" s="263"/>
      <c r="I66" s="259" t="s">
        <v>38</v>
      </c>
      <c r="J66" s="255"/>
      <c r="K66" s="254" t="s">
        <v>39</v>
      </c>
      <c r="L66" s="255"/>
      <c r="M66" s="254" t="s">
        <v>305</v>
      </c>
      <c r="N66" s="255"/>
      <c r="O66" s="25"/>
    </row>
    <row r="67" spans="1:15" s="3" customFormat="1" ht="53.25" thickBot="1" x14ac:dyDescent="0.3">
      <c r="A67" s="20" t="s">
        <v>0</v>
      </c>
      <c r="B67" s="19" t="s">
        <v>1</v>
      </c>
      <c r="C67" s="21" t="s">
        <v>169</v>
      </c>
      <c r="D67" s="36" t="s">
        <v>2</v>
      </c>
      <c r="E67" s="27" t="s">
        <v>3</v>
      </c>
      <c r="F67" s="37" t="s">
        <v>4</v>
      </c>
      <c r="G67" s="27" t="s">
        <v>3</v>
      </c>
      <c r="H67" s="38" t="s">
        <v>4</v>
      </c>
      <c r="I67" s="39" t="s">
        <v>3</v>
      </c>
      <c r="J67" s="40" t="s">
        <v>4</v>
      </c>
      <c r="K67" s="27" t="s">
        <v>3</v>
      </c>
      <c r="L67" s="28" t="s">
        <v>4</v>
      </c>
      <c r="M67" s="27" t="s">
        <v>3</v>
      </c>
      <c r="N67" s="28" t="s">
        <v>4</v>
      </c>
      <c r="O67" s="145" t="s">
        <v>277</v>
      </c>
    </row>
    <row r="68" spans="1:15" s="3" customFormat="1" ht="104.25" customHeight="1" x14ac:dyDescent="0.25">
      <c r="A68" s="141" t="s">
        <v>202</v>
      </c>
      <c r="B68" s="11" t="s">
        <v>203</v>
      </c>
      <c r="C68" s="149" t="s">
        <v>204</v>
      </c>
      <c r="D68" s="104">
        <v>17.05</v>
      </c>
      <c r="E68" s="83">
        <f t="shared" ref="E68" si="26">D68*(1-F68)</f>
        <v>5.9675000000000002</v>
      </c>
      <c r="F68" s="87">
        <v>0.65</v>
      </c>
      <c r="G68" s="60">
        <f t="shared" ref="G68" si="27">D68*(1-H68)</f>
        <v>5.4559999999999995</v>
      </c>
      <c r="H68" s="113">
        <v>0.68</v>
      </c>
      <c r="I68" s="72">
        <f>D68*(1-J68)</f>
        <v>4.7740000000000009</v>
      </c>
      <c r="J68" s="85">
        <v>0.72</v>
      </c>
      <c r="K68" s="64"/>
      <c r="L68" s="62"/>
      <c r="M68" s="64"/>
      <c r="N68" s="62"/>
      <c r="O68" s="163"/>
    </row>
    <row r="69" spans="1:15" s="3" customFormat="1" ht="104.25" customHeight="1" x14ac:dyDescent="0.25">
      <c r="A69" s="141" t="s">
        <v>89</v>
      </c>
      <c r="B69" s="11" t="s">
        <v>24</v>
      </c>
      <c r="C69" s="149" t="s">
        <v>145</v>
      </c>
      <c r="D69" s="104">
        <v>28.13</v>
      </c>
      <c r="E69" s="60">
        <f>D69*(1-F69)</f>
        <v>9.8454999999999995</v>
      </c>
      <c r="F69" s="112">
        <v>0.65</v>
      </c>
      <c r="G69" s="72">
        <f>D69*(1-H69)</f>
        <v>9.001599999999998</v>
      </c>
      <c r="H69" s="85">
        <v>0.68</v>
      </c>
      <c r="I69" s="72">
        <f>D69*(1-J69)</f>
        <v>7.8764000000000003</v>
      </c>
      <c r="J69" s="85">
        <v>0.72</v>
      </c>
      <c r="K69" s="64">
        <f t="shared" ref="K69:N69" si="28">I69</f>
        <v>7.8764000000000003</v>
      </c>
      <c r="L69" s="62">
        <f t="shared" si="28"/>
        <v>0.72</v>
      </c>
      <c r="M69" s="64">
        <f t="shared" si="28"/>
        <v>7.8764000000000003</v>
      </c>
      <c r="N69" s="62">
        <f t="shared" si="28"/>
        <v>0.72</v>
      </c>
      <c r="O69" s="163"/>
    </row>
    <row r="70" spans="1:15" s="3" customFormat="1" ht="104.25" customHeight="1" x14ac:dyDescent="0.25">
      <c r="A70" s="141" t="s">
        <v>90</v>
      </c>
      <c r="B70" s="11" t="s">
        <v>25</v>
      </c>
      <c r="C70" s="149" t="s">
        <v>146</v>
      </c>
      <c r="D70" s="104">
        <v>10.25</v>
      </c>
      <c r="E70" s="60">
        <f>D70*(1-F70)</f>
        <v>6.6625000000000005</v>
      </c>
      <c r="F70" s="112">
        <v>0.35</v>
      </c>
      <c r="G70" s="61">
        <f t="shared" ref="G70:J70" si="29">E70</f>
        <v>6.6625000000000005</v>
      </c>
      <c r="H70" s="80">
        <f t="shared" si="29"/>
        <v>0.35</v>
      </c>
      <c r="I70" s="61">
        <f t="shared" si="29"/>
        <v>6.6625000000000005</v>
      </c>
      <c r="J70" s="80">
        <f t="shared" si="29"/>
        <v>0.35</v>
      </c>
      <c r="K70" s="64">
        <f>I70</f>
        <v>6.6625000000000005</v>
      </c>
      <c r="L70" s="62">
        <f>J70</f>
        <v>0.35</v>
      </c>
      <c r="M70" s="64">
        <f>K70</f>
        <v>6.6625000000000005</v>
      </c>
      <c r="N70" s="62">
        <f>L70</f>
        <v>0.35</v>
      </c>
      <c r="O70" s="225" t="s">
        <v>301</v>
      </c>
    </row>
    <row r="71" spans="1:15" s="3" customFormat="1" ht="103.5" customHeight="1" x14ac:dyDescent="0.25">
      <c r="A71" s="141" t="s">
        <v>176</v>
      </c>
      <c r="B71" s="12" t="s">
        <v>177</v>
      </c>
      <c r="C71" s="149" t="s">
        <v>178</v>
      </c>
      <c r="D71" s="104">
        <v>16.89</v>
      </c>
      <c r="E71" s="60">
        <f>D71*(1-F71)</f>
        <v>8.419665000000002</v>
      </c>
      <c r="F71" s="123">
        <v>0.50149999999999995</v>
      </c>
      <c r="G71" s="72">
        <f>D71*(1-H71)</f>
        <v>7.9501230000000005</v>
      </c>
      <c r="H71" s="124">
        <v>0.52929999999999999</v>
      </c>
      <c r="I71" s="61"/>
      <c r="J71" s="80"/>
      <c r="K71" s="64"/>
      <c r="L71" s="62"/>
      <c r="M71" s="64"/>
      <c r="N71" s="62"/>
      <c r="O71" s="164"/>
    </row>
    <row r="72" spans="1:15" s="3" customFormat="1" ht="105" customHeight="1" x14ac:dyDescent="0.5">
      <c r="A72" s="141" t="s">
        <v>91</v>
      </c>
      <c r="B72" s="11" t="s">
        <v>26</v>
      </c>
      <c r="C72" s="149" t="s">
        <v>147</v>
      </c>
      <c r="D72" s="104">
        <v>5.95</v>
      </c>
      <c r="E72" s="57">
        <f>D72*(1-F72)</f>
        <v>3.0940000000000003</v>
      </c>
      <c r="F72" s="59">
        <v>0.48</v>
      </c>
      <c r="G72" s="57">
        <f t="shared" ref="G72" si="30">D72*(1-H72)</f>
        <v>2.9155000000000002</v>
      </c>
      <c r="H72" s="73">
        <v>0.51</v>
      </c>
      <c r="I72" s="57">
        <f>D72-(D72*J72)</f>
        <v>2.7369999999999997</v>
      </c>
      <c r="J72" s="59">
        <v>0.54</v>
      </c>
      <c r="K72" s="64"/>
      <c r="L72" s="117"/>
      <c r="M72" s="64"/>
      <c r="N72" s="62"/>
      <c r="O72" s="156"/>
    </row>
    <row r="73" spans="1:15" s="3" customFormat="1" ht="105" customHeight="1" x14ac:dyDescent="0.5">
      <c r="A73" s="141" t="s">
        <v>92</v>
      </c>
      <c r="B73" s="11" t="s">
        <v>35</v>
      </c>
      <c r="C73" s="149" t="s">
        <v>148</v>
      </c>
      <c r="D73" s="104">
        <v>12.65</v>
      </c>
      <c r="E73" s="60">
        <f t="shared" ref="E73" si="31">D73*(1-F73)</f>
        <v>7.0802050000000003</v>
      </c>
      <c r="F73" s="123">
        <v>0.44030000000000002</v>
      </c>
      <c r="G73" s="61"/>
      <c r="H73" s="80"/>
      <c r="I73" s="61"/>
      <c r="J73" s="80"/>
      <c r="K73" s="64"/>
      <c r="L73" s="117"/>
      <c r="M73" s="64"/>
      <c r="N73" s="117"/>
      <c r="O73" s="156"/>
    </row>
    <row r="74" spans="1:15" s="3" customFormat="1" ht="105" customHeight="1" x14ac:dyDescent="0.25">
      <c r="A74" s="141" t="s">
        <v>93</v>
      </c>
      <c r="B74" s="12" t="s">
        <v>288</v>
      </c>
      <c r="C74" s="149" t="s">
        <v>149</v>
      </c>
      <c r="D74" s="104">
        <v>17.399999999999999</v>
      </c>
      <c r="E74" s="60">
        <f>D74*(1-F74)</f>
        <v>9.918000000000001</v>
      </c>
      <c r="F74" s="114">
        <v>0.43</v>
      </c>
      <c r="G74" s="72">
        <f t="shared" ref="G74" si="32">D74*(1-H74)</f>
        <v>9.57</v>
      </c>
      <c r="H74" s="73">
        <v>0.45</v>
      </c>
      <c r="I74" s="61"/>
      <c r="J74" s="80"/>
      <c r="K74" s="64"/>
      <c r="L74" s="62"/>
      <c r="M74" s="64"/>
      <c r="N74" s="62"/>
      <c r="O74" s="156"/>
    </row>
    <row r="75" spans="1:15" s="3" customFormat="1" ht="105" customHeight="1" x14ac:dyDescent="0.5">
      <c r="A75" s="141" t="s">
        <v>235</v>
      </c>
      <c r="B75" s="185" t="s">
        <v>43</v>
      </c>
      <c r="C75" s="149" t="s">
        <v>150</v>
      </c>
      <c r="D75" s="104">
        <v>4.55</v>
      </c>
      <c r="E75" s="125">
        <f>D75*(1-F75)</f>
        <v>2.73</v>
      </c>
      <c r="F75" s="82">
        <v>0.4</v>
      </c>
      <c r="G75" s="74">
        <f>D75*(1-H75)</f>
        <v>2.6390000000000002</v>
      </c>
      <c r="H75" s="85">
        <v>0.42</v>
      </c>
      <c r="I75" s="61"/>
      <c r="J75" s="80"/>
      <c r="K75" s="64"/>
      <c r="L75" s="117"/>
      <c r="M75" s="64"/>
      <c r="N75" s="117"/>
      <c r="O75" s="156"/>
    </row>
    <row r="76" spans="1:15" s="3" customFormat="1" ht="107.25" customHeight="1" x14ac:dyDescent="0.5">
      <c r="A76" s="141" t="s">
        <v>256</v>
      </c>
      <c r="B76" s="14" t="s">
        <v>49</v>
      </c>
      <c r="C76" s="149" t="s">
        <v>151</v>
      </c>
      <c r="D76" s="187">
        <v>5.73</v>
      </c>
      <c r="E76" s="119">
        <f>D76*(1-F76)</f>
        <v>3.6099000000000001</v>
      </c>
      <c r="F76" s="120">
        <v>0.37</v>
      </c>
      <c r="G76" s="72">
        <f>D76*(1-H76)</f>
        <v>3.4953000000000003</v>
      </c>
      <c r="H76" s="73">
        <v>0.39</v>
      </c>
      <c r="I76" s="72">
        <f>D76*(1-J76)</f>
        <v>3.3807000000000009</v>
      </c>
      <c r="J76" s="85">
        <v>0.41</v>
      </c>
      <c r="K76" s="64"/>
      <c r="L76" s="117"/>
      <c r="M76" s="64"/>
      <c r="N76" s="117"/>
      <c r="O76" s="163"/>
    </row>
    <row r="77" spans="1:15" s="3" customFormat="1" ht="107.25" customHeight="1" x14ac:dyDescent="0.5">
      <c r="A77" s="141" t="s">
        <v>110</v>
      </c>
      <c r="B77" s="12" t="s">
        <v>306</v>
      </c>
      <c r="C77" s="149" t="s">
        <v>152</v>
      </c>
      <c r="D77" s="104">
        <v>109.3</v>
      </c>
      <c r="E77" s="119">
        <f>D77*(1-F77)</f>
        <v>49.939169999999997</v>
      </c>
      <c r="F77" s="123">
        <v>0.54310000000000003</v>
      </c>
      <c r="G77" s="72">
        <f>D77*(1-H77)</f>
        <v>47.862469999999995</v>
      </c>
      <c r="H77" s="233">
        <v>0.56210000000000004</v>
      </c>
      <c r="I77" s="61"/>
      <c r="J77" s="80"/>
      <c r="K77" s="64"/>
      <c r="L77" s="117"/>
      <c r="M77" s="64"/>
      <c r="N77" s="62"/>
      <c r="O77" s="156"/>
    </row>
    <row r="78" spans="1:15" s="3" customFormat="1" ht="107.25" customHeight="1" x14ac:dyDescent="0.5">
      <c r="A78" s="141" t="s">
        <v>280</v>
      </c>
      <c r="B78" s="186" t="s">
        <v>281</v>
      </c>
      <c r="C78" s="149" t="s">
        <v>282</v>
      </c>
      <c r="D78" s="104">
        <v>4.8</v>
      </c>
      <c r="E78" s="125">
        <f t="shared" ref="E78" si="33">D78*(1-F78)</f>
        <v>3.1679999999999997</v>
      </c>
      <c r="F78" s="82">
        <v>0.34</v>
      </c>
      <c r="G78" s="119">
        <f t="shared" ref="G78" si="34">D78*(1-H78)</f>
        <v>3.12</v>
      </c>
      <c r="H78" s="73">
        <v>0.35</v>
      </c>
      <c r="I78" s="61"/>
      <c r="J78" s="80"/>
      <c r="K78" s="64"/>
      <c r="L78" s="117"/>
      <c r="M78" s="64"/>
      <c r="N78" s="62"/>
      <c r="O78" s="156"/>
    </row>
    <row r="79" spans="1:15" s="3" customFormat="1" ht="107.25" customHeight="1" x14ac:dyDescent="0.25">
      <c r="A79" s="141" t="s">
        <v>94</v>
      </c>
      <c r="B79" s="12" t="s">
        <v>33</v>
      </c>
      <c r="C79" s="149" t="s">
        <v>153</v>
      </c>
      <c r="D79" s="104">
        <v>18.64</v>
      </c>
      <c r="E79" s="60">
        <f>D79*(1-F79)</f>
        <v>9.7860000000000014</v>
      </c>
      <c r="F79" s="118">
        <v>0.47499999999999998</v>
      </c>
      <c r="G79" s="72">
        <f>D79*(1-H79)</f>
        <v>9.1335999999999995</v>
      </c>
      <c r="H79" s="85">
        <v>0.51</v>
      </c>
      <c r="I79" s="72">
        <f>D79*(1-J79)</f>
        <v>8.7607999999999997</v>
      </c>
      <c r="J79" s="85">
        <v>0.53</v>
      </c>
      <c r="K79" s="64"/>
      <c r="L79" s="62"/>
      <c r="M79" s="64"/>
      <c r="N79" s="62"/>
      <c r="O79" s="156"/>
    </row>
    <row r="80" spans="1:15" s="3" customFormat="1" ht="107.25" customHeight="1" x14ac:dyDescent="0.25">
      <c r="A80" s="141" t="s">
        <v>95</v>
      </c>
      <c r="B80" s="247" t="s">
        <v>27</v>
      </c>
      <c r="C80" s="169" t="s">
        <v>154</v>
      </c>
      <c r="D80" s="170">
        <v>23.27</v>
      </c>
      <c r="E80" s="57">
        <f>D80*(1-F80)</f>
        <v>12.3331</v>
      </c>
      <c r="F80" s="82">
        <v>0.47</v>
      </c>
      <c r="G80" s="74">
        <f>D80*(1-H80)</f>
        <v>11.867699999999999</v>
      </c>
      <c r="H80" s="85">
        <v>0.49</v>
      </c>
      <c r="I80" s="61"/>
      <c r="J80" s="80"/>
      <c r="K80" s="61">
        <f t="shared" ref="K80" si="35">I80</f>
        <v>0</v>
      </c>
      <c r="L80" s="80">
        <f>J80</f>
        <v>0</v>
      </c>
      <c r="M80" s="61">
        <f t="shared" ref="M80" si="36">K80</f>
        <v>0</v>
      </c>
      <c r="N80" s="80">
        <f>L80</f>
        <v>0</v>
      </c>
      <c r="O80" s="238" t="s">
        <v>310</v>
      </c>
    </row>
    <row r="81" spans="1:16" s="3" customFormat="1" ht="107.25" customHeight="1" x14ac:dyDescent="0.25">
      <c r="A81" s="141" t="s">
        <v>185</v>
      </c>
      <c r="B81" s="35" t="s">
        <v>186</v>
      </c>
      <c r="C81" s="149" t="s">
        <v>187</v>
      </c>
      <c r="D81" s="104">
        <v>7.27</v>
      </c>
      <c r="E81" s="260" t="s">
        <v>253</v>
      </c>
      <c r="F81" s="261"/>
      <c r="G81" s="260" t="s">
        <v>254</v>
      </c>
      <c r="H81" s="261"/>
      <c r="I81" s="260" t="s">
        <v>255</v>
      </c>
      <c r="J81" s="261"/>
      <c r="K81" s="49"/>
      <c r="L81" s="52"/>
      <c r="M81" s="61"/>
      <c r="N81" s="80"/>
      <c r="O81" s="173"/>
    </row>
    <row r="82" spans="1:16" s="3" customFormat="1" ht="107.25" customHeight="1" x14ac:dyDescent="0.25">
      <c r="A82" s="141" t="s">
        <v>96</v>
      </c>
      <c r="B82" s="147" t="s">
        <v>36</v>
      </c>
      <c r="C82" s="149" t="s">
        <v>155</v>
      </c>
      <c r="D82" s="104">
        <f>10.61/1.1</f>
        <v>9.6454545454545446</v>
      </c>
      <c r="E82" s="60">
        <f>D82*(1-F82)</f>
        <v>5.9801818181818174</v>
      </c>
      <c r="F82" s="116">
        <v>0.38</v>
      </c>
      <c r="G82" s="72">
        <f t="shared" ref="G82" si="37">D82*(1-H82)</f>
        <v>5.7872727272727262</v>
      </c>
      <c r="H82" s="85">
        <v>0.4</v>
      </c>
      <c r="I82" s="61"/>
      <c r="J82" s="80"/>
      <c r="K82" s="64"/>
      <c r="L82" s="62"/>
      <c r="M82" s="64"/>
      <c r="N82" s="62"/>
      <c r="O82" s="160"/>
    </row>
    <row r="83" spans="1:16" s="3" customFormat="1" ht="107.25" customHeight="1" x14ac:dyDescent="0.25">
      <c r="A83" s="141" t="s">
        <v>298</v>
      </c>
      <c r="B83" s="185" t="s">
        <v>299</v>
      </c>
      <c r="C83" s="149" t="s">
        <v>300</v>
      </c>
      <c r="D83" s="104">
        <v>6.45</v>
      </c>
      <c r="E83" s="83">
        <f t="shared" ref="E83" si="38">D83*(1-F83)</f>
        <v>3.9990000000000001</v>
      </c>
      <c r="F83" s="82">
        <v>0.38</v>
      </c>
      <c r="G83" s="60">
        <f t="shared" ref="G83" si="39">D83*(1-H83)</f>
        <v>3.7410000000000005</v>
      </c>
      <c r="H83" s="85">
        <v>0.42</v>
      </c>
      <c r="I83" s="61"/>
      <c r="J83" s="80"/>
      <c r="K83" s="64"/>
      <c r="L83" s="62"/>
      <c r="M83" s="61"/>
      <c r="N83" s="80"/>
      <c r="O83" s="160"/>
    </row>
    <row r="84" spans="1:16" s="3" customFormat="1" ht="107.25" customHeight="1" x14ac:dyDescent="0.25">
      <c r="A84" s="141" t="s">
        <v>242</v>
      </c>
      <c r="B84" s="35" t="s">
        <v>243</v>
      </c>
      <c r="C84" s="149" t="s">
        <v>244</v>
      </c>
      <c r="D84" s="104">
        <v>20.45</v>
      </c>
      <c r="E84" s="83">
        <f>D84*(1-F84)</f>
        <v>12.750574999999998</v>
      </c>
      <c r="F84" s="131">
        <v>0.3765</v>
      </c>
      <c r="G84" s="60">
        <f>D84*(1-H84)</f>
        <v>12.35998</v>
      </c>
      <c r="H84" s="124">
        <v>0.39560000000000001</v>
      </c>
      <c r="I84" s="61"/>
      <c r="J84" s="80"/>
      <c r="K84" s="64"/>
      <c r="L84" s="62"/>
      <c r="M84" s="61"/>
      <c r="N84" s="80"/>
      <c r="O84" s="160"/>
    </row>
    <row r="85" spans="1:16" s="3" customFormat="1" ht="107.25" customHeight="1" x14ac:dyDescent="0.25">
      <c r="A85" s="141" t="s">
        <v>246</v>
      </c>
      <c r="B85" s="15" t="s">
        <v>247</v>
      </c>
      <c r="C85" s="149" t="s">
        <v>248</v>
      </c>
      <c r="D85" s="104">
        <v>47.45</v>
      </c>
      <c r="E85" s="83">
        <f>D85*(1-F85)</f>
        <v>30.050084999999999</v>
      </c>
      <c r="F85" s="131">
        <v>0.36670000000000003</v>
      </c>
      <c r="G85" s="60">
        <f>D85*(1-H85)</f>
        <v>29.338335000000004</v>
      </c>
      <c r="H85" s="124">
        <v>0.38169999999999998</v>
      </c>
      <c r="I85" s="61"/>
      <c r="J85" s="80"/>
      <c r="K85" s="64"/>
      <c r="L85" s="62"/>
      <c r="M85" s="61"/>
      <c r="N85" s="80"/>
      <c r="O85" s="160"/>
    </row>
    <row r="86" spans="1:16" s="3" customFormat="1" ht="107.25" customHeight="1" x14ac:dyDescent="0.25">
      <c r="A86" s="141" t="s">
        <v>268</v>
      </c>
      <c r="B86" s="15" t="s">
        <v>269</v>
      </c>
      <c r="C86" s="149" t="s">
        <v>270</v>
      </c>
      <c r="D86" s="104">
        <v>18.64</v>
      </c>
      <c r="E86" s="83">
        <f t="shared" ref="E86" si="40">D86*(1-F86)</f>
        <v>12.116000000000001</v>
      </c>
      <c r="F86" s="82">
        <v>0.35</v>
      </c>
      <c r="G86" s="83">
        <f>D86*(1-H86)</f>
        <v>11.7432</v>
      </c>
      <c r="H86" s="115">
        <v>0.37</v>
      </c>
      <c r="I86" s="61"/>
      <c r="J86" s="80"/>
      <c r="K86" s="64"/>
      <c r="L86" s="62"/>
      <c r="M86" s="61"/>
      <c r="N86" s="80"/>
      <c r="O86" s="160"/>
    </row>
    <row r="87" spans="1:16" s="3" customFormat="1" ht="87.75" thickBot="1" x14ac:dyDescent="1.05">
      <c r="A87" s="30"/>
      <c r="B87" s="30"/>
      <c r="C87" s="31"/>
      <c r="D87" s="94"/>
      <c r="E87" s="126"/>
      <c r="F87" s="127"/>
      <c r="G87" s="126"/>
      <c r="H87" s="127"/>
      <c r="I87" s="126"/>
      <c r="J87" s="127"/>
      <c r="K87" s="126"/>
      <c r="L87" s="126"/>
      <c r="M87" s="126"/>
      <c r="N87" s="126"/>
      <c r="O87" s="165"/>
    </row>
    <row r="88" spans="1:16" s="3" customFormat="1" ht="32.25" thickBot="1" x14ac:dyDescent="0.55000000000000004">
      <c r="A88" s="258"/>
      <c r="B88" s="258"/>
      <c r="C88" s="32"/>
      <c r="D88" s="42"/>
      <c r="E88" s="254" t="s">
        <v>40</v>
      </c>
      <c r="F88" s="255"/>
      <c r="G88" s="254" t="s">
        <v>37</v>
      </c>
      <c r="H88" s="255"/>
      <c r="I88" s="259" t="s">
        <v>38</v>
      </c>
      <c r="J88" s="255"/>
      <c r="K88" s="254" t="s">
        <v>39</v>
      </c>
      <c r="L88" s="255"/>
      <c r="M88" s="254" t="s">
        <v>305</v>
      </c>
      <c r="N88" s="255"/>
      <c r="O88" s="166"/>
      <c r="P88" s="18"/>
    </row>
    <row r="89" spans="1:16" s="3" customFormat="1" ht="53.25" thickBot="1" x14ac:dyDescent="0.3">
      <c r="A89" s="21" t="s">
        <v>0</v>
      </c>
      <c r="B89" s="19" t="s">
        <v>1</v>
      </c>
      <c r="C89" s="29" t="s">
        <v>169</v>
      </c>
      <c r="D89" s="36" t="s">
        <v>2</v>
      </c>
      <c r="E89" s="27" t="s">
        <v>3</v>
      </c>
      <c r="F89" s="37" t="s">
        <v>4</v>
      </c>
      <c r="G89" s="27" t="s">
        <v>3</v>
      </c>
      <c r="H89" s="38" t="s">
        <v>4</v>
      </c>
      <c r="I89" s="39" t="s">
        <v>3</v>
      </c>
      <c r="J89" s="40" t="s">
        <v>4</v>
      </c>
      <c r="K89" s="27" t="s">
        <v>3</v>
      </c>
      <c r="L89" s="28" t="s">
        <v>4</v>
      </c>
      <c r="M89" s="27" t="s">
        <v>3</v>
      </c>
      <c r="N89" s="28" t="s">
        <v>4</v>
      </c>
      <c r="O89" s="145" t="s">
        <v>277</v>
      </c>
    </row>
    <row r="90" spans="1:16" s="3" customFormat="1" ht="107.25" customHeight="1" x14ac:dyDescent="0.25">
      <c r="A90" s="141" t="s">
        <v>97</v>
      </c>
      <c r="B90" s="11" t="s">
        <v>28</v>
      </c>
      <c r="C90" s="141" t="s">
        <v>156</v>
      </c>
      <c r="D90" s="53">
        <v>22.95</v>
      </c>
      <c r="E90" s="57">
        <f t="shared" ref="E90" si="41">D90*(1-F90)</f>
        <v>9.18</v>
      </c>
      <c r="F90" s="70">
        <v>0.6</v>
      </c>
      <c r="G90" s="64"/>
      <c r="H90" s="80"/>
      <c r="I90" s="64"/>
      <c r="J90" s="65"/>
      <c r="K90" s="61"/>
      <c r="L90" s="62"/>
      <c r="M90" s="61"/>
      <c r="N90" s="62"/>
      <c r="O90" s="156"/>
    </row>
    <row r="91" spans="1:16" s="3" customFormat="1" ht="107.25" customHeight="1" x14ac:dyDescent="0.25">
      <c r="A91" s="141" t="s">
        <v>239</v>
      </c>
      <c r="B91" s="185" t="s">
        <v>240</v>
      </c>
      <c r="C91" s="141" t="s">
        <v>241</v>
      </c>
      <c r="D91" s="53">
        <v>22.27</v>
      </c>
      <c r="E91" s="83">
        <f>D91*(1-F91)</f>
        <v>11.135</v>
      </c>
      <c r="F91" s="59">
        <v>0.5</v>
      </c>
      <c r="G91" s="64"/>
      <c r="H91" s="62"/>
      <c r="I91" s="64"/>
      <c r="J91" s="80"/>
      <c r="K91" s="61"/>
      <c r="L91" s="62"/>
      <c r="M91" s="61"/>
      <c r="N91" s="62"/>
      <c r="O91" s="156"/>
    </row>
    <row r="92" spans="1:16" s="3" customFormat="1" ht="107.25" customHeight="1" x14ac:dyDescent="0.25">
      <c r="A92" s="141" t="s">
        <v>98</v>
      </c>
      <c r="B92" s="11" t="s">
        <v>45</v>
      </c>
      <c r="C92" s="141" t="s">
        <v>157</v>
      </c>
      <c r="D92" s="53">
        <v>9</v>
      </c>
      <c r="E92" s="57">
        <f>D92*(1-F92)</f>
        <v>3.9599999999999995</v>
      </c>
      <c r="F92" s="59">
        <v>0.56000000000000005</v>
      </c>
      <c r="G92" s="74">
        <f>D92*(1-H92)</f>
        <v>3.7800000000000002</v>
      </c>
      <c r="H92" s="85">
        <v>0.57999999999999996</v>
      </c>
      <c r="I92" s="74">
        <f>D92*(1-J92)</f>
        <v>3.6</v>
      </c>
      <c r="J92" s="85">
        <v>0.6</v>
      </c>
      <c r="K92" s="72">
        <f>D92*(1-L92)</f>
        <v>3.42</v>
      </c>
      <c r="L92" s="85">
        <v>0.62</v>
      </c>
      <c r="M92" s="72">
        <f>D92*(1-N92)</f>
        <v>3.15</v>
      </c>
      <c r="N92" s="85">
        <v>0.65</v>
      </c>
      <c r="O92" s="156"/>
    </row>
    <row r="93" spans="1:16" s="3" customFormat="1" ht="107.25" customHeight="1" x14ac:dyDescent="0.25">
      <c r="A93" s="141" t="s">
        <v>99</v>
      </c>
      <c r="B93" s="12" t="s">
        <v>234</v>
      </c>
      <c r="C93" s="141" t="s">
        <v>158</v>
      </c>
      <c r="D93" s="53">
        <v>17.77</v>
      </c>
      <c r="E93" s="57">
        <f>D93*(1-F93)</f>
        <v>7.0706830000000007</v>
      </c>
      <c r="F93" s="63">
        <v>0.60209999999999997</v>
      </c>
      <c r="G93" s="64"/>
      <c r="H93" s="80"/>
      <c r="I93" s="64"/>
      <c r="J93" s="92"/>
      <c r="K93" s="64"/>
      <c r="L93" s="62"/>
      <c r="M93" s="64"/>
      <c r="N93" s="62"/>
      <c r="O93" s="156"/>
    </row>
    <row r="94" spans="1:16" s="3" customFormat="1" ht="107.25" customHeight="1" x14ac:dyDescent="0.25">
      <c r="A94" s="171" t="s">
        <v>100</v>
      </c>
      <c r="B94" s="11" t="s">
        <v>34</v>
      </c>
      <c r="C94" s="171" t="s">
        <v>159</v>
      </c>
      <c r="D94" s="53">
        <v>7.18</v>
      </c>
      <c r="E94" s="153">
        <f>D94*(1-F94)</f>
        <v>3.3027999999999995</v>
      </c>
      <c r="F94" s="59">
        <v>0.54</v>
      </c>
      <c r="G94" s="153">
        <f>D94*(1-H94)</f>
        <v>2.8719999999999999</v>
      </c>
      <c r="H94" s="59">
        <v>0.6</v>
      </c>
      <c r="I94" s="61"/>
      <c r="J94" s="80"/>
      <c r="K94" s="64"/>
      <c r="L94" s="62"/>
      <c r="M94" s="64"/>
      <c r="N94" s="62"/>
      <c r="O94" s="162"/>
    </row>
    <row r="95" spans="1:16" s="3" customFormat="1" ht="107.25" customHeight="1" x14ac:dyDescent="0.25">
      <c r="A95" s="171" t="s">
        <v>249</v>
      </c>
      <c r="B95" s="33" t="s">
        <v>250</v>
      </c>
      <c r="C95" s="198" t="s">
        <v>251</v>
      </c>
      <c r="D95" s="53">
        <v>27.73</v>
      </c>
      <c r="E95" s="83">
        <f>D95*(1-F95)</f>
        <v>17.608550000000001</v>
      </c>
      <c r="F95" s="66">
        <v>0.36499999999999999</v>
      </c>
      <c r="G95" s="83">
        <f>D95*(1-H95)</f>
        <v>17.331250000000001</v>
      </c>
      <c r="H95" s="230">
        <v>0.375</v>
      </c>
      <c r="I95" s="61"/>
      <c r="J95" s="80"/>
      <c r="K95" s="64"/>
      <c r="L95" s="62"/>
      <c r="M95" s="189"/>
      <c r="N95" s="190"/>
      <c r="O95" s="158"/>
    </row>
    <row r="96" spans="1:16" s="3" customFormat="1" ht="107.25" customHeight="1" x14ac:dyDescent="0.25">
      <c r="A96" s="141" t="s">
        <v>101</v>
      </c>
      <c r="B96" s="11" t="s">
        <v>29</v>
      </c>
      <c r="C96" s="141" t="s">
        <v>160</v>
      </c>
      <c r="D96" s="53">
        <v>12.64</v>
      </c>
      <c r="E96" s="54">
        <f t="shared" ref="E96" si="42">D96*(1-F96)</f>
        <v>6.32</v>
      </c>
      <c r="F96" s="55">
        <v>0.5</v>
      </c>
      <c r="G96" s="54">
        <f>D96*(1-H96)</f>
        <v>6.0671999999999997</v>
      </c>
      <c r="H96" s="55">
        <v>0.52</v>
      </c>
      <c r="I96" s="54">
        <f>D96*(1-J96)</f>
        <v>5.8144</v>
      </c>
      <c r="J96" s="55">
        <v>0.54</v>
      </c>
      <c r="K96" s="49"/>
      <c r="L96" s="52"/>
      <c r="M96" s="49"/>
      <c r="N96" s="52"/>
      <c r="O96" s="6"/>
    </row>
    <row r="97" spans="1:15" s="3" customFormat="1" ht="107.25" customHeight="1" x14ac:dyDescent="0.25">
      <c r="A97" s="141" t="s">
        <v>102</v>
      </c>
      <c r="B97" s="11" t="s">
        <v>42</v>
      </c>
      <c r="C97" s="141" t="s">
        <v>161</v>
      </c>
      <c r="D97" s="53">
        <v>12.272727272727272</v>
      </c>
      <c r="E97" s="57">
        <f>D97*(1-F97)</f>
        <v>4.6636363636363631</v>
      </c>
      <c r="F97" s="70">
        <v>0.62</v>
      </c>
      <c r="G97" s="130"/>
      <c r="H97" s="80"/>
      <c r="I97" s="64"/>
      <c r="J97" s="65"/>
      <c r="K97" s="61">
        <f t="shared" ref="K97:N97" si="43">I97</f>
        <v>0</v>
      </c>
      <c r="L97" s="62">
        <f t="shared" si="43"/>
        <v>0</v>
      </c>
      <c r="M97" s="61">
        <f t="shared" si="43"/>
        <v>0</v>
      </c>
      <c r="N97" s="62">
        <f t="shared" si="43"/>
        <v>0</v>
      </c>
      <c r="O97" s="159"/>
    </row>
    <row r="98" spans="1:15" s="3" customFormat="1" ht="106.5" customHeight="1" x14ac:dyDescent="0.25">
      <c r="A98" s="141" t="s">
        <v>266</v>
      </c>
      <c r="B98" s="11" t="s">
        <v>267</v>
      </c>
      <c r="C98" s="141" t="s">
        <v>266</v>
      </c>
      <c r="D98" s="53">
        <v>4.0199999999999996</v>
      </c>
      <c r="E98" s="72">
        <f>D98*(1-F98)</f>
        <v>2.0501999999999998</v>
      </c>
      <c r="F98" s="129">
        <v>0.49</v>
      </c>
      <c r="G98" s="54">
        <f>D98*(1-H98)</f>
        <v>1.9501019999999998</v>
      </c>
      <c r="H98" s="210">
        <v>0.51490000000000002</v>
      </c>
      <c r="I98" s="64"/>
      <c r="J98" s="65"/>
      <c r="K98" s="61"/>
      <c r="L98" s="62"/>
      <c r="M98" s="61"/>
      <c r="N98" s="62"/>
      <c r="O98" s="159"/>
    </row>
    <row r="99" spans="1:15" s="3" customFormat="1" ht="104.25" customHeight="1" x14ac:dyDescent="0.25">
      <c r="A99" s="141" t="s">
        <v>266</v>
      </c>
      <c r="B99" s="216" t="s">
        <v>283</v>
      </c>
      <c r="C99" s="141" t="s">
        <v>266</v>
      </c>
      <c r="D99" s="53">
        <v>4.0199999999999996</v>
      </c>
      <c r="E99" s="72">
        <f>D99*(1-F99)</f>
        <v>1.749906</v>
      </c>
      <c r="F99" s="217">
        <v>0.56469999999999998</v>
      </c>
      <c r="G99" s="64"/>
      <c r="H99" s="65"/>
      <c r="I99" s="64"/>
      <c r="J99" s="65"/>
      <c r="K99" s="61"/>
      <c r="L99" s="62"/>
      <c r="M99" s="61"/>
      <c r="N99" s="62"/>
      <c r="O99" s="245" t="s">
        <v>307</v>
      </c>
    </row>
    <row r="100" spans="1:15" s="3" customFormat="1" ht="104.25" customHeight="1" x14ac:dyDescent="0.25">
      <c r="A100" s="141" t="s">
        <v>103</v>
      </c>
      <c r="B100" s="11" t="s">
        <v>30</v>
      </c>
      <c r="C100" s="141" t="s">
        <v>162</v>
      </c>
      <c r="D100" s="53">
        <v>14.75</v>
      </c>
      <c r="E100" s="57">
        <f>D100*(1-F100)</f>
        <v>7.4487500000000004</v>
      </c>
      <c r="F100" s="63">
        <v>0.495</v>
      </c>
      <c r="G100" s="57">
        <f>D100*(1-H100)</f>
        <v>7.1537499999999996</v>
      </c>
      <c r="H100" s="63">
        <v>0.51500000000000001</v>
      </c>
      <c r="I100" s="57">
        <f>D100*(1-J100)</f>
        <v>6.7849999999999993</v>
      </c>
      <c r="J100" s="70">
        <v>0.54</v>
      </c>
      <c r="K100" s="61">
        <f>I100</f>
        <v>6.7849999999999993</v>
      </c>
      <c r="L100" s="62">
        <f>J100</f>
        <v>0.54</v>
      </c>
      <c r="M100" s="61">
        <f>K100</f>
        <v>6.7849999999999993</v>
      </c>
      <c r="N100" s="62">
        <f>L100</f>
        <v>0.54</v>
      </c>
      <c r="O100" s="177"/>
    </row>
    <row r="101" spans="1:15" s="3" customFormat="1" ht="104.25" customHeight="1" x14ac:dyDescent="0.25">
      <c r="A101" s="141" t="s">
        <v>278</v>
      </c>
      <c r="B101" s="185" t="s">
        <v>232</v>
      </c>
      <c r="C101" s="141" t="s">
        <v>233</v>
      </c>
      <c r="D101" s="53">
        <v>8.32</v>
      </c>
      <c r="E101" s="260" t="s">
        <v>257</v>
      </c>
      <c r="F101" s="261"/>
      <c r="G101" s="260" t="s">
        <v>258</v>
      </c>
      <c r="H101" s="261"/>
      <c r="I101" s="260" t="s">
        <v>259</v>
      </c>
      <c r="J101" s="261"/>
      <c r="K101" s="61"/>
      <c r="L101" s="62"/>
      <c r="M101" s="61"/>
      <c r="N101" s="62"/>
      <c r="O101" s="159"/>
    </row>
    <row r="102" spans="1:15" s="3" customFormat="1" ht="104.25" customHeight="1" x14ac:dyDescent="0.25">
      <c r="A102" s="141" t="s">
        <v>194</v>
      </c>
      <c r="B102" s="11" t="s">
        <v>195</v>
      </c>
      <c r="C102" s="141" t="s">
        <v>214</v>
      </c>
      <c r="D102" s="53">
        <v>12.64</v>
      </c>
      <c r="E102" s="57">
        <f t="shared" ref="E102" si="44">D102*(1-F102)</f>
        <v>7.7103999999999999</v>
      </c>
      <c r="F102" s="59">
        <v>0.39</v>
      </c>
      <c r="G102" s="57">
        <f>D102*(1-H102)</f>
        <v>7.3312000000000008</v>
      </c>
      <c r="H102" s="59">
        <v>0.42</v>
      </c>
      <c r="I102" s="64"/>
      <c r="J102" s="62"/>
      <c r="K102" s="64"/>
      <c r="L102" s="62"/>
      <c r="M102" s="64"/>
      <c r="N102" s="62"/>
      <c r="O102" s="156"/>
    </row>
    <row r="103" spans="1:15" s="3" customFormat="1" ht="104.25" customHeight="1" thickBot="1" x14ac:dyDescent="0.3">
      <c r="A103" s="141" t="s">
        <v>224</v>
      </c>
      <c r="B103" s="10" t="s">
        <v>302</v>
      </c>
      <c r="C103" s="141" t="s">
        <v>225</v>
      </c>
      <c r="D103" s="93">
        <v>16.36</v>
      </c>
      <c r="E103" s="54">
        <f>D103*(1-F103)</f>
        <v>10.4704</v>
      </c>
      <c r="F103" s="109">
        <v>0.36</v>
      </c>
      <c r="G103" s="49"/>
      <c r="H103" s="52"/>
      <c r="I103" s="49"/>
      <c r="J103" s="52"/>
      <c r="K103" s="49"/>
      <c r="L103" s="52"/>
      <c r="M103" s="49"/>
      <c r="N103" s="52"/>
      <c r="O103" s="162"/>
    </row>
    <row r="104" spans="1:15" s="3" customFormat="1" ht="32.25" thickBot="1" x14ac:dyDescent="0.55000000000000004">
      <c r="A104" s="258"/>
      <c r="B104" s="258"/>
      <c r="C104" s="32"/>
      <c r="D104" s="42"/>
      <c r="E104" s="254" t="s">
        <v>40</v>
      </c>
      <c r="F104" s="255"/>
      <c r="G104" s="254" t="s">
        <v>37</v>
      </c>
      <c r="H104" s="255"/>
      <c r="I104" s="259" t="s">
        <v>38</v>
      </c>
      <c r="J104" s="255"/>
      <c r="K104" s="254" t="s">
        <v>39</v>
      </c>
      <c r="L104" s="255"/>
      <c r="M104" s="254" t="s">
        <v>305</v>
      </c>
      <c r="N104" s="255"/>
      <c r="O104" s="166"/>
    </row>
    <row r="105" spans="1:15" s="3" customFormat="1" ht="53.25" thickBot="1" x14ac:dyDescent="0.3">
      <c r="A105" s="21" t="s">
        <v>0</v>
      </c>
      <c r="B105" s="19" t="s">
        <v>1</v>
      </c>
      <c r="C105" s="29" t="s">
        <v>169</v>
      </c>
      <c r="D105" s="36" t="s">
        <v>2</v>
      </c>
      <c r="E105" s="27" t="s">
        <v>3</v>
      </c>
      <c r="F105" s="37" t="s">
        <v>4</v>
      </c>
      <c r="G105" s="27" t="s">
        <v>3</v>
      </c>
      <c r="H105" s="38" t="s">
        <v>4</v>
      </c>
      <c r="I105" s="39" t="s">
        <v>3</v>
      </c>
      <c r="J105" s="40" t="s">
        <v>4</v>
      </c>
      <c r="K105" s="27" t="s">
        <v>3</v>
      </c>
      <c r="L105" s="28" t="s">
        <v>4</v>
      </c>
      <c r="M105" s="27" t="s">
        <v>3</v>
      </c>
      <c r="N105" s="28" t="s">
        <v>4</v>
      </c>
      <c r="O105" s="145" t="s">
        <v>277</v>
      </c>
    </row>
    <row r="106" spans="1:15" s="3" customFormat="1" ht="109.7" customHeight="1" x14ac:dyDescent="0.25">
      <c r="A106" s="171" t="s">
        <v>104</v>
      </c>
      <c r="B106" s="15" t="s">
        <v>173</v>
      </c>
      <c r="C106" s="171" t="s">
        <v>163</v>
      </c>
      <c r="D106" s="53">
        <v>12.73</v>
      </c>
      <c r="E106" s="83">
        <f t="shared" ref="E106" si="45">D106*(1-F106)</f>
        <v>8.0198999999999998</v>
      </c>
      <c r="F106" s="70">
        <v>0.37</v>
      </c>
      <c r="G106" s="74">
        <f>D106*(1-H106)</f>
        <v>7.8925999999999998</v>
      </c>
      <c r="H106" s="85">
        <v>0.38</v>
      </c>
      <c r="I106" s="74">
        <f>D106*(1-J106)</f>
        <v>7.7016499999999999</v>
      </c>
      <c r="J106" s="210">
        <v>0.39500000000000002</v>
      </c>
      <c r="K106" s="64"/>
      <c r="L106" s="62"/>
      <c r="M106" s="64"/>
      <c r="N106" s="62"/>
      <c r="O106" s="156"/>
    </row>
    <row r="107" spans="1:15" s="3" customFormat="1" ht="111.75" customHeight="1" x14ac:dyDescent="0.25">
      <c r="A107" s="141" t="s">
        <v>286</v>
      </c>
      <c r="B107" s="228" t="s">
        <v>303</v>
      </c>
      <c r="C107" s="148" t="s">
        <v>287</v>
      </c>
      <c r="D107" s="53">
        <v>20.079999999999998</v>
      </c>
      <c r="E107" s="57">
        <f>D107*(1-F107)</f>
        <v>8.4336000000000002</v>
      </c>
      <c r="F107" s="87">
        <v>0.57999999999999996</v>
      </c>
      <c r="G107" s="49"/>
      <c r="H107" s="52"/>
      <c r="I107" s="49"/>
      <c r="J107" s="188"/>
      <c r="K107" s="49"/>
      <c r="L107" s="52"/>
      <c r="M107" s="256" t="s">
        <v>245</v>
      </c>
      <c r="N107" s="257"/>
      <c r="O107" s="156"/>
    </row>
    <row r="108" spans="1:15" s="3" customFormat="1" ht="108" customHeight="1" x14ac:dyDescent="0.25">
      <c r="A108" s="141" t="s">
        <v>205</v>
      </c>
      <c r="B108" s="35" t="s">
        <v>206</v>
      </c>
      <c r="C108" s="141" t="s">
        <v>207</v>
      </c>
      <c r="D108" s="53">
        <v>12</v>
      </c>
      <c r="E108" s="83">
        <f>D108*(1-F108)</f>
        <v>6.7728000000000002</v>
      </c>
      <c r="F108" s="66">
        <v>0.43559999999999999</v>
      </c>
      <c r="G108" s="83">
        <f>D108*(1-H108)</f>
        <v>6.24</v>
      </c>
      <c r="H108" s="85">
        <v>0.48</v>
      </c>
      <c r="I108" s="83">
        <f>D108*(1-J108)</f>
        <v>6</v>
      </c>
      <c r="J108" s="85">
        <v>0.5</v>
      </c>
      <c r="K108" s="61"/>
      <c r="L108" s="62"/>
      <c r="M108" s="61"/>
      <c r="N108" s="62"/>
      <c r="O108" s="163"/>
    </row>
    <row r="109" spans="1:15" s="3" customFormat="1" ht="108" customHeight="1" x14ac:dyDescent="0.25">
      <c r="A109" s="141" t="s">
        <v>105</v>
      </c>
      <c r="B109" s="185" t="s">
        <v>297</v>
      </c>
      <c r="C109" s="141" t="s">
        <v>164</v>
      </c>
      <c r="D109" s="53">
        <v>23</v>
      </c>
      <c r="E109" s="57">
        <f t="shared" ref="E109" si="46">D109*(1-F109)</f>
        <v>13.340000000000002</v>
      </c>
      <c r="F109" s="59">
        <v>0.42</v>
      </c>
      <c r="G109" s="57">
        <f>D109*(1-H109)</f>
        <v>12.65</v>
      </c>
      <c r="H109" s="59">
        <v>0.45</v>
      </c>
      <c r="I109" s="64">
        <f t="shared" ref="I109:N109" si="47">G109</f>
        <v>12.65</v>
      </c>
      <c r="J109" s="80">
        <f t="shared" si="47"/>
        <v>0.45</v>
      </c>
      <c r="K109" s="49"/>
      <c r="L109" s="52"/>
      <c r="M109" s="61">
        <f t="shared" si="47"/>
        <v>0</v>
      </c>
      <c r="N109" s="62">
        <f t="shared" si="47"/>
        <v>0</v>
      </c>
      <c r="O109" s="245" t="s">
        <v>304</v>
      </c>
    </row>
    <row r="110" spans="1:15" s="3" customFormat="1" ht="108" customHeight="1" x14ac:dyDescent="0.25">
      <c r="A110" s="141" t="s">
        <v>208</v>
      </c>
      <c r="B110" s="35" t="s">
        <v>209</v>
      </c>
      <c r="C110" s="141" t="s">
        <v>210</v>
      </c>
      <c r="D110" s="53">
        <v>22.27</v>
      </c>
      <c r="E110" s="83">
        <f>D110*(1-F110)</f>
        <v>13.5847</v>
      </c>
      <c r="F110" s="115">
        <v>0.39</v>
      </c>
      <c r="G110" s="78"/>
      <c r="H110" s="100"/>
      <c r="I110" s="64"/>
      <c r="J110" s="80"/>
      <c r="K110" s="61"/>
      <c r="L110" s="62"/>
      <c r="M110" s="61"/>
      <c r="N110" s="62"/>
      <c r="O110" s="156"/>
    </row>
    <row r="111" spans="1:15" s="3" customFormat="1" ht="108" customHeight="1" x14ac:dyDescent="0.25">
      <c r="A111" s="141" t="s">
        <v>106</v>
      </c>
      <c r="B111" s="168" t="s">
        <v>218</v>
      </c>
      <c r="C111" s="141" t="s">
        <v>165</v>
      </c>
      <c r="D111" s="53">
        <v>19.95</v>
      </c>
      <c r="E111" s="83">
        <f>D111*(1-F111)</f>
        <v>12.5685</v>
      </c>
      <c r="F111" s="82">
        <v>0.37</v>
      </c>
      <c r="G111" s="60">
        <f>D111*(1-H111)</f>
        <v>12.169499999999999</v>
      </c>
      <c r="H111" s="85">
        <v>0.39</v>
      </c>
      <c r="I111" s="64"/>
      <c r="J111" s="80"/>
      <c r="K111" s="61"/>
      <c r="L111" s="62"/>
      <c r="M111" s="61"/>
      <c r="N111" s="62"/>
      <c r="O111" s="151"/>
    </row>
    <row r="112" spans="1:15" s="3" customFormat="1" ht="105.95" customHeight="1" x14ac:dyDescent="0.25">
      <c r="A112" s="141" t="s">
        <v>107</v>
      </c>
      <c r="B112" s="11" t="s">
        <v>52</v>
      </c>
      <c r="C112" s="141" t="s">
        <v>166</v>
      </c>
      <c r="D112" s="53">
        <v>25.45</v>
      </c>
      <c r="E112" s="72">
        <f>D112*(1-F112)</f>
        <v>13.615749999999998</v>
      </c>
      <c r="F112" s="63">
        <v>0.46500000000000002</v>
      </c>
      <c r="G112" s="97">
        <f>D112*(1-H112)</f>
        <v>13.10675</v>
      </c>
      <c r="H112" s="237">
        <v>0.48499999999999999</v>
      </c>
      <c r="I112" s="64"/>
      <c r="J112" s="80"/>
      <c r="K112" s="61"/>
      <c r="L112" s="62"/>
      <c r="M112" s="61"/>
      <c r="N112" s="62"/>
      <c r="O112" s="156"/>
    </row>
    <row r="113" spans="1:16" s="3" customFormat="1" ht="105.95" customHeight="1" x14ac:dyDescent="0.25">
      <c r="A113" s="141" t="s">
        <v>108</v>
      </c>
      <c r="B113" s="11" t="s">
        <v>31</v>
      </c>
      <c r="C113" s="141" t="s">
        <v>167</v>
      </c>
      <c r="D113" s="53">
        <v>10.45</v>
      </c>
      <c r="E113" s="72">
        <f t="shared" ref="E113" si="48">D113*(1-F113)</f>
        <v>6.4789999999999992</v>
      </c>
      <c r="F113" s="70">
        <v>0.38</v>
      </c>
      <c r="G113" s="61"/>
      <c r="H113" s="100"/>
      <c r="I113" s="64">
        <f t="shared" ref="I113:K113" si="49">G113</f>
        <v>0</v>
      </c>
      <c r="J113" s="80">
        <f t="shared" si="49"/>
        <v>0</v>
      </c>
      <c r="K113" s="61">
        <f t="shared" si="49"/>
        <v>0</v>
      </c>
      <c r="L113" s="62">
        <f>J113</f>
        <v>0</v>
      </c>
      <c r="M113" s="61">
        <f t="shared" ref="M113" si="50">K113</f>
        <v>0</v>
      </c>
      <c r="N113" s="62">
        <f>L113</f>
        <v>0</v>
      </c>
      <c r="O113" s="177"/>
    </row>
    <row r="114" spans="1:16" s="3" customFormat="1" ht="105.95" customHeight="1" thickBot="1" x14ac:dyDescent="0.3">
      <c r="A114" s="200" t="s">
        <v>109</v>
      </c>
      <c r="B114" s="239" t="s">
        <v>32</v>
      </c>
      <c r="C114" s="200" t="s">
        <v>168</v>
      </c>
      <c r="D114" s="201">
        <v>11.14</v>
      </c>
      <c r="E114" s="202">
        <f>D114*(1-F114)</f>
        <v>6.9068000000000005</v>
      </c>
      <c r="F114" s="203">
        <v>0.38</v>
      </c>
      <c r="G114" s="204">
        <f>D114*(1-H114)</f>
        <v>6.4612000000000007</v>
      </c>
      <c r="H114" s="205">
        <v>0.42</v>
      </c>
      <c r="I114" s="206">
        <f>D114*(1-J114)</f>
        <v>6.1270000000000007</v>
      </c>
      <c r="J114" s="207">
        <v>0.45</v>
      </c>
      <c r="K114" s="208"/>
      <c r="L114" s="209"/>
      <c r="M114" s="208"/>
      <c r="N114" s="209"/>
      <c r="O114" s="220"/>
    </row>
    <row r="115" spans="1:16" s="3" customFormat="1" ht="105.95" customHeight="1" x14ac:dyDescent="0.35">
      <c r="A115" s="241"/>
      <c r="B115" s="242"/>
      <c r="C115" s="242"/>
      <c r="D115" s="243"/>
      <c r="E115" s="244"/>
      <c r="F115" s="243"/>
      <c r="G115" s="191"/>
      <c r="H115" s="192"/>
      <c r="I115" s="191"/>
      <c r="J115" s="193"/>
      <c r="K115" s="194"/>
      <c r="L115" s="195"/>
      <c r="M115" s="194"/>
      <c r="N115" s="195"/>
      <c r="O115" s="196"/>
      <c r="P115" s="2"/>
    </row>
    <row r="116" spans="1:16" s="3" customFormat="1" ht="105.95" customHeight="1" x14ac:dyDescent="0.35">
      <c r="A116" s="240"/>
      <c r="B116" s="240"/>
      <c r="C116" s="240"/>
      <c r="D116" s="240"/>
      <c r="E116" s="240"/>
      <c r="F116" s="240"/>
      <c r="G116" s="191"/>
      <c r="H116" s="192"/>
      <c r="I116" s="191"/>
      <c r="J116" s="193"/>
      <c r="K116" s="194"/>
      <c r="L116" s="195"/>
      <c r="M116" s="194"/>
      <c r="N116" s="195"/>
      <c r="O116" s="196"/>
      <c r="P116" s="2"/>
    </row>
    <row r="117" spans="1:16" s="3" customFormat="1" ht="105.95" customHeight="1" x14ac:dyDescent="0.35">
      <c r="A117" s="240"/>
      <c r="B117" s="240"/>
      <c r="C117" s="240"/>
      <c r="D117" s="240"/>
      <c r="E117" s="240"/>
      <c r="F117" s="240"/>
      <c r="G117" s="191"/>
      <c r="H117" s="192"/>
      <c r="I117" s="191"/>
      <c r="J117" s="193"/>
      <c r="K117" s="194"/>
      <c r="L117" s="195"/>
      <c r="M117" s="194"/>
      <c r="N117" s="195"/>
      <c r="O117" s="196"/>
      <c r="P117" s="2"/>
    </row>
    <row r="118" spans="1:16" s="3" customFormat="1" ht="105.95" customHeight="1" x14ac:dyDescent="0.35">
      <c r="A118" s="240"/>
      <c r="B118" s="240"/>
      <c r="C118" s="240"/>
      <c r="D118" s="240"/>
      <c r="E118" s="240"/>
      <c r="F118" s="240"/>
      <c r="G118" s="191"/>
      <c r="H118" s="192"/>
      <c r="I118" s="191"/>
      <c r="J118" s="193"/>
      <c r="K118" s="194"/>
      <c r="L118" s="195"/>
      <c r="M118" s="194"/>
      <c r="N118" s="195"/>
      <c r="O118" s="196"/>
      <c r="P118" s="2"/>
    </row>
    <row r="119" spans="1:16" s="3" customFormat="1" ht="104.25" customHeight="1" x14ac:dyDescent="0.35">
      <c r="A119" s="240"/>
      <c r="B119" s="240"/>
      <c r="C119" s="240"/>
      <c r="D119" s="240"/>
      <c r="E119" s="240"/>
      <c r="F119" s="240"/>
      <c r="G119" s="191"/>
      <c r="H119" s="192"/>
      <c r="I119" s="191"/>
      <c r="J119" s="193"/>
      <c r="K119" s="194"/>
      <c r="L119" s="195"/>
      <c r="M119" s="194"/>
      <c r="N119" s="195"/>
      <c r="O119" s="196"/>
      <c r="P119" s="2"/>
    </row>
    <row r="120" spans="1:16" s="3" customFormat="1" ht="105.95" customHeight="1" x14ac:dyDescent="0.35">
      <c r="A120" s="240"/>
      <c r="B120" s="240"/>
      <c r="C120" s="240"/>
      <c r="D120" s="240"/>
      <c r="E120" s="240"/>
      <c r="F120" s="240"/>
      <c r="G120" s="191"/>
      <c r="H120" s="192"/>
      <c r="I120" s="191"/>
      <c r="J120" s="193"/>
      <c r="K120" s="194"/>
      <c r="L120" s="195"/>
      <c r="M120" s="194"/>
      <c r="N120" s="195"/>
      <c r="O120" s="196"/>
      <c r="P120" s="2"/>
    </row>
    <row r="121" spans="1:16" s="3" customFormat="1" ht="104.25" customHeight="1" x14ac:dyDescent="0.35">
      <c r="A121" s="240"/>
      <c r="B121" s="240"/>
      <c r="C121" s="240"/>
      <c r="D121" s="240"/>
      <c r="E121" s="240"/>
      <c r="F121" s="240"/>
      <c r="G121" s="191"/>
      <c r="H121" s="192"/>
      <c r="I121" s="191"/>
      <c r="J121" s="193"/>
      <c r="K121" s="194"/>
      <c r="L121" s="195"/>
      <c r="M121" s="194"/>
      <c r="N121" s="195"/>
      <c r="O121" s="196"/>
      <c r="P121" s="2"/>
    </row>
    <row r="122" spans="1:16" s="3" customFormat="1" ht="104.25" customHeight="1" x14ac:dyDescent="0.35">
      <c r="A122" s="240"/>
      <c r="B122" s="240"/>
      <c r="C122" s="240"/>
      <c r="D122" s="240"/>
      <c r="E122" s="240"/>
      <c r="F122" s="240"/>
      <c r="G122" s="191"/>
      <c r="H122" s="192"/>
      <c r="I122" s="191"/>
      <c r="J122" s="193"/>
      <c r="K122" s="194"/>
      <c r="L122" s="195"/>
      <c r="M122" s="194"/>
      <c r="N122" s="195"/>
      <c r="O122" s="196"/>
      <c r="P122" s="2"/>
    </row>
    <row r="123" spans="1:16" s="3" customFormat="1" ht="104.25" customHeight="1" x14ac:dyDescent="0.35">
      <c r="A123" s="191"/>
      <c r="B123" s="192"/>
      <c r="C123" s="191"/>
      <c r="D123" s="193"/>
      <c r="E123" s="194"/>
      <c r="F123" s="195"/>
      <c r="G123" s="191"/>
      <c r="H123" s="192"/>
      <c r="I123" s="191"/>
      <c r="J123" s="193"/>
      <c r="K123" s="194"/>
      <c r="L123" s="195"/>
      <c r="M123" s="194"/>
      <c r="N123" s="195"/>
      <c r="O123" s="196"/>
      <c r="P123" s="2"/>
    </row>
    <row r="124" spans="1:16" s="3" customFormat="1" ht="104.25" customHeight="1" x14ac:dyDescent="0.35">
      <c r="A124" s="191"/>
      <c r="B124" s="192"/>
      <c r="C124" s="191"/>
      <c r="D124" s="193"/>
      <c r="E124" s="194"/>
      <c r="F124" s="195"/>
      <c r="G124" s="191"/>
      <c r="H124" s="192"/>
      <c r="I124" s="191"/>
      <c r="J124" s="193"/>
      <c r="K124" s="194"/>
      <c r="L124" s="195"/>
      <c r="M124" s="194"/>
      <c r="N124" s="195"/>
      <c r="O124" s="196"/>
      <c r="P124" s="2"/>
    </row>
    <row r="125" spans="1:16" s="3" customFormat="1" ht="104.25" customHeight="1" x14ac:dyDescent="0.35">
      <c r="A125" s="191"/>
      <c r="B125" s="191"/>
      <c r="C125" s="191"/>
      <c r="D125" s="191"/>
      <c r="E125" s="191"/>
      <c r="F125" s="191"/>
      <c r="G125" s="191"/>
      <c r="H125" s="192"/>
      <c r="I125" s="191"/>
      <c r="J125" s="193"/>
      <c r="K125" s="194"/>
      <c r="L125" s="195"/>
      <c r="M125" s="194"/>
      <c r="N125" s="195"/>
      <c r="O125" s="196"/>
      <c r="P125" s="2"/>
    </row>
    <row r="126" spans="1:16" s="3" customFormat="1" ht="104.25" customHeight="1" x14ac:dyDescent="0.35">
      <c r="A126" s="197"/>
      <c r="B126" s="197"/>
      <c r="C126" s="197"/>
      <c r="D126" s="197"/>
      <c r="E126" s="197"/>
      <c r="F126" s="197"/>
      <c r="G126" s="191"/>
      <c r="H126" s="192"/>
      <c r="I126" s="191"/>
      <c r="J126" s="193"/>
      <c r="K126" s="194"/>
      <c r="L126" s="195"/>
      <c r="M126" s="194"/>
      <c r="N126" s="195"/>
      <c r="O126" s="196"/>
      <c r="P126" s="2"/>
    </row>
    <row r="127" spans="1:16" s="3" customFormat="1" ht="104.25" customHeight="1" x14ac:dyDescent="0.35">
      <c r="A127" s="197"/>
      <c r="B127" s="197"/>
      <c r="C127" s="197"/>
      <c r="D127" s="197"/>
      <c r="E127" s="197"/>
      <c r="F127" s="197"/>
      <c r="G127" s="191"/>
      <c r="H127" s="192"/>
      <c r="I127" s="191"/>
      <c r="J127" s="193"/>
      <c r="K127" s="194"/>
      <c r="L127" s="195"/>
      <c r="M127" s="194"/>
      <c r="N127" s="195"/>
      <c r="O127" s="196"/>
      <c r="P127" s="2"/>
    </row>
    <row r="128" spans="1:16" s="3" customFormat="1" x14ac:dyDescent="0.35">
      <c r="A128" s="2"/>
      <c r="B128" s="2"/>
      <c r="C128" s="2"/>
      <c r="D128" s="2"/>
      <c r="E128" s="2"/>
      <c r="F128" s="2"/>
      <c r="G128" s="134"/>
      <c r="H128" s="133"/>
      <c r="I128" s="134"/>
      <c r="J128" s="135"/>
      <c r="K128" s="136"/>
      <c r="L128" s="34"/>
      <c r="M128" s="136"/>
      <c r="N128" s="34"/>
      <c r="O128" s="5"/>
      <c r="P128" s="2"/>
    </row>
    <row r="129" spans="1:16" s="3" customFormat="1" x14ac:dyDescent="0.35">
      <c r="A129" s="2"/>
      <c r="B129" s="2"/>
      <c r="C129" s="2"/>
      <c r="D129" s="2"/>
      <c r="E129" s="2"/>
      <c r="F129" s="2"/>
      <c r="G129" s="134"/>
      <c r="H129" s="133"/>
      <c r="I129" s="134"/>
      <c r="J129" s="135"/>
      <c r="K129" s="136"/>
      <c r="L129" s="34"/>
      <c r="M129" s="136"/>
      <c r="N129" s="34"/>
      <c r="O129" s="5"/>
      <c r="P129" s="2"/>
    </row>
    <row r="130" spans="1:16" s="3" customFormat="1" ht="104.25" customHeight="1" x14ac:dyDescent="0.35">
      <c r="A130" s="2"/>
      <c r="B130" s="2"/>
      <c r="C130" s="2"/>
      <c r="D130" s="2"/>
      <c r="E130" s="2"/>
      <c r="F130" s="2"/>
      <c r="G130" s="134"/>
      <c r="H130" s="133"/>
      <c r="I130" s="134"/>
      <c r="J130" s="135"/>
      <c r="K130" s="136"/>
      <c r="L130" s="34"/>
      <c r="M130" s="136"/>
      <c r="N130" s="34"/>
      <c r="O130" s="5"/>
      <c r="P130" s="2"/>
    </row>
    <row r="131" spans="1:16" s="3" customFormat="1" ht="104.25" customHeight="1" x14ac:dyDescent="0.5">
      <c r="A131" s="2"/>
      <c r="B131" s="2"/>
      <c r="C131" s="2"/>
      <c r="D131" s="2"/>
      <c r="E131" s="2"/>
      <c r="F131" s="2"/>
      <c r="G131" s="134"/>
      <c r="H131" s="133"/>
      <c r="I131" s="134"/>
      <c r="J131" s="139"/>
      <c r="K131" s="136"/>
      <c r="L131" s="34"/>
      <c r="M131" s="136"/>
      <c r="N131" s="34"/>
      <c r="O131" s="5"/>
      <c r="P131" s="2"/>
    </row>
    <row r="132" spans="1:16" s="3" customFormat="1" ht="104.25" customHeight="1" x14ac:dyDescent="0.35">
      <c r="A132" s="180"/>
      <c r="B132" s="178"/>
      <c r="C132" s="181"/>
      <c r="D132" s="182"/>
      <c r="E132" s="183"/>
      <c r="F132" s="184"/>
      <c r="G132" s="134"/>
      <c r="H132" s="133"/>
      <c r="I132" s="134"/>
      <c r="J132" s="135"/>
      <c r="K132" s="136"/>
      <c r="L132" s="34"/>
      <c r="M132" s="136"/>
      <c r="N132" s="34"/>
      <c r="O132" s="5"/>
      <c r="P132" s="2"/>
    </row>
    <row r="133" spans="1:16" s="3" customFormat="1" ht="104.25" customHeight="1" x14ac:dyDescent="0.35">
      <c r="A133" s="180"/>
      <c r="B133" s="178"/>
      <c r="C133" s="181"/>
      <c r="D133" s="182"/>
      <c r="E133" s="183"/>
      <c r="F133" s="184"/>
      <c r="G133" s="134"/>
      <c r="H133" s="133"/>
      <c r="I133" s="134"/>
      <c r="J133" s="135"/>
      <c r="K133" s="136"/>
      <c r="L133" s="34"/>
      <c r="M133" s="136"/>
      <c r="N133" s="34"/>
      <c r="O133" s="5"/>
      <c r="P133" s="2"/>
    </row>
    <row r="134" spans="1:16" s="3" customFormat="1" ht="104.25" customHeight="1" x14ac:dyDescent="0.5">
      <c r="A134" s="180"/>
      <c r="B134" s="178"/>
      <c r="C134" s="181"/>
      <c r="D134" s="182"/>
      <c r="E134" s="183"/>
      <c r="F134" s="184"/>
      <c r="G134" s="138"/>
      <c r="H134" s="137"/>
      <c r="I134" s="139"/>
      <c r="J134" s="137"/>
      <c r="K134" s="132"/>
      <c r="L134" s="5"/>
      <c r="M134" s="132"/>
      <c r="N134" s="5"/>
      <c r="O134" s="5"/>
      <c r="P134" s="2"/>
    </row>
    <row r="135" spans="1:16" s="3" customFormat="1" ht="104.25" customHeight="1" x14ac:dyDescent="0.5">
      <c r="A135" s="180"/>
      <c r="B135" s="178"/>
      <c r="C135" s="181"/>
      <c r="D135" s="182"/>
      <c r="E135" s="183"/>
      <c r="F135" s="184"/>
      <c r="G135" s="138"/>
      <c r="H135" s="137"/>
      <c r="I135" s="139"/>
      <c r="J135" s="137"/>
      <c r="K135" s="132"/>
      <c r="L135" s="5"/>
      <c r="M135" s="132"/>
      <c r="N135" s="5"/>
      <c r="O135" s="5"/>
      <c r="P135" s="2"/>
    </row>
    <row r="136" spans="1:16" s="3" customFormat="1" ht="104.25" customHeight="1" x14ac:dyDescent="0.5">
      <c r="A136" s="180"/>
      <c r="B136" s="178"/>
      <c r="C136" s="181"/>
      <c r="D136" s="182"/>
      <c r="E136" s="183"/>
      <c r="F136" s="184"/>
      <c r="G136" s="138"/>
      <c r="H136" s="137"/>
      <c r="I136" s="139"/>
      <c r="J136" s="137"/>
      <c r="K136" s="132"/>
      <c r="L136" s="5"/>
      <c r="M136" s="132"/>
      <c r="N136" s="5"/>
      <c r="O136" s="5"/>
      <c r="P136" s="2"/>
    </row>
    <row r="137" spans="1:16" s="3" customFormat="1" ht="104.25" customHeight="1" x14ac:dyDescent="0.5">
      <c r="A137" s="180"/>
      <c r="B137" s="178"/>
      <c r="C137" s="181"/>
      <c r="D137" s="182"/>
      <c r="E137" s="183"/>
      <c r="F137" s="184"/>
      <c r="G137" s="138"/>
      <c r="H137" s="137"/>
      <c r="I137" s="139"/>
      <c r="J137" s="137"/>
      <c r="K137" s="132"/>
      <c r="L137" s="5"/>
      <c r="M137" s="132"/>
      <c r="N137" s="5"/>
      <c r="O137" s="5"/>
      <c r="P137" s="2"/>
    </row>
    <row r="138" spans="1:16" s="3" customFormat="1" ht="104.25" customHeight="1" x14ac:dyDescent="0.5">
      <c r="A138" s="9"/>
      <c r="B138" s="2"/>
      <c r="C138" s="17"/>
      <c r="D138" s="132"/>
      <c r="E138" s="137"/>
      <c r="F138" s="138"/>
      <c r="G138" s="137"/>
      <c r="H138" s="138"/>
      <c r="I138" s="137"/>
      <c r="J138" s="139"/>
      <c r="K138" s="137"/>
      <c r="L138" s="132"/>
      <c r="M138" s="137"/>
      <c r="N138" s="132"/>
      <c r="O138" s="167"/>
      <c r="P138" s="2"/>
    </row>
    <row r="139" spans="1:16" s="3" customFormat="1" ht="104.25" customHeight="1" x14ac:dyDescent="0.5">
      <c r="A139" s="9"/>
      <c r="B139" s="2"/>
      <c r="C139" s="17"/>
      <c r="D139" s="132"/>
      <c r="E139" s="137"/>
      <c r="F139" s="138"/>
      <c r="G139" s="137"/>
      <c r="H139" s="138"/>
      <c r="I139" s="137"/>
      <c r="J139" s="139"/>
      <c r="K139" s="137"/>
      <c r="L139" s="132"/>
      <c r="M139" s="137"/>
      <c r="N139" s="132"/>
      <c r="O139" s="167"/>
      <c r="P139" s="2"/>
    </row>
    <row r="140" spans="1:16" s="3" customFormat="1" ht="104.25" customHeight="1" x14ac:dyDescent="0.5">
      <c r="A140" s="9"/>
      <c r="B140" s="2"/>
      <c r="C140" s="17"/>
      <c r="D140" s="132"/>
      <c r="E140" s="137"/>
      <c r="F140" s="138"/>
      <c r="G140" s="137"/>
      <c r="H140" s="138"/>
      <c r="I140" s="137"/>
      <c r="J140" s="139"/>
      <c r="K140" s="137"/>
      <c r="L140" s="132"/>
      <c r="M140" s="137"/>
      <c r="N140" s="132"/>
      <c r="O140" s="167"/>
      <c r="P140" s="2"/>
    </row>
    <row r="141" spans="1:16" s="3" customFormat="1" ht="104.25" customHeight="1" x14ac:dyDescent="0.5">
      <c r="A141" s="9"/>
      <c r="B141" s="2"/>
      <c r="C141" s="17"/>
      <c r="D141" s="132"/>
      <c r="E141" s="137"/>
      <c r="F141" s="138"/>
      <c r="G141" s="137"/>
      <c r="H141" s="138"/>
      <c r="I141" s="137"/>
      <c r="J141" s="139"/>
      <c r="K141" s="137"/>
      <c r="L141" s="132"/>
      <c r="M141" s="137"/>
      <c r="N141" s="132"/>
      <c r="O141" s="167"/>
      <c r="P141" s="2"/>
    </row>
    <row r="142" spans="1:16" s="3" customFormat="1" ht="104.25" customHeight="1" x14ac:dyDescent="0.5">
      <c r="A142" s="9"/>
      <c r="B142" s="2"/>
      <c r="C142" s="17"/>
      <c r="D142" s="132"/>
      <c r="E142" s="137"/>
      <c r="F142" s="138"/>
      <c r="G142" s="137"/>
      <c r="H142" s="138"/>
      <c r="I142" s="137"/>
      <c r="J142" s="139"/>
      <c r="K142" s="137"/>
      <c r="L142" s="132"/>
      <c r="M142" s="137"/>
      <c r="N142" s="132"/>
      <c r="O142" s="167"/>
      <c r="P142" s="2"/>
    </row>
    <row r="143" spans="1:16" s="3" customFormat="1" ht="104.25" customHeight="1" x14ac:dyDescent="0.5">
      <c r="A143" s="9"/>
      <c r="B143" s="2"/>
      <c r="C143" s="17"/>
      <c r="D143" s="132"/>
      <c r="E143" s="137"/>
      <c r="F143" s="138"/>
      <c r="G143" s="137"/>
      <c r="H143" s="138"/>
      <c r="I143" s="137"/>
      <c r="J143" s="139"/>
      <c r="K143" s="137"/>
      <c r="L143" s="132"/>
      <c r="M143" s="137"/>
      <c r="N143" s="132"/>
      <c r="O143" s="167"/>
      <c r="P143" s="2"/>
    </row>
    <row r="144" spans="1:16" s="3" customFormat="1" ht="104.25" customHeight="1" x14ac:dyDescent="0.5">
      <c r="A144" s="9"/>
      <c r="B144" s="2"/>
      <c r="C144" s="17"/>
      <c r="D144" s="132"/>
      <c r="E144" s="137"/>
      <c r="F144" s="138"/>
      <c r="G144" s="137"/>
      <c r="H144" s="138"/>
      <c r="I144" s="137"/>
      <c r="J144" s="139"/>
      <c r="K144" s="137"/>
      <c r="L144" s="132"/>
      <c r="M144" s="137"/>
      <c r="N144" s="132"/>
      <c r="O144" s="167"/>
      <c r="P144" s="2"/>
    </row>
    <row r="145" spans="1:16" s="3" customFormat="1" ht="104.25" customHeight="1" x14ac:dyDescent="0.5">
      <c r="A145" s="9"/>
      <c r="B145" s="2"/>
      <c r="C145" s="17"/>
      <c r="D145" s="132"/>
      <c r="E145" s="137"/>
      <c r="F145" s="138"/>
      <c r="G145" s="137"/>
      <c r="H145" s="138"/>
      <c r="I145" s="137"/>
      <c r="J145" s="139"/>
      <c r="K145" s="137"/>
      <c r="L145" s="132"/>
      <c r="M145" s="137"/>
      <c r="N145" s="132"/>
      <c r="O145" s="167"/>
      <c r="P145" s="2"/>
    </row>
    <row r="146" spans="1:16" s="3" customFormat="1" ht="104.25" customHeight="1" x14ac:dyDescent="0.5">
      <c r="A146" s="9"/>
      <c r="B146" s="2"/>
      <c r="C146" s="17"/>
      <c r="D146" s="132"/>
      <c r="E146" s="137"/>
      <c r="F146" s="138"/>
      <c r="G146" s="137"/>
      <c r="H146" s="138"/>
      <c r="I146" s="137"/>
      <c r="J146" s="139"/>
      <c r="K146" s="137"/>
      <c r="L146" s="132"/>
      <c r="M146" s="137"/>
      <c r="N146" s="132"/>
      <c r="O146" s="167"/>
      <c r="P146" s="2"/>
    </row>
    <row r="147" spans="1:16" s="3" customFormat="1" ht="104.25" customHeight="1" x14ac:dyDescent="0.5">
      <c r="A147" s="9"/>
      <c r="B147" s="2"/>
      <c r="C147" s="17"/>
      <c r="D147" s="132"/>
      <c r="E147" s="137"/>
      <c r="F147" s="138"/>
      <c r="G147" s="137"/>
      <c r="H147" s="138"/>
      <c r="I147" s="137"/>
      <c r="J147" s="139"/>
      <c r="K147" s="137"/>
      <c r="L147" s="132"/>
      <c r="M147" s="137"/>
      <c r="N147" s="132"/>
      <c r="O147" s="167"/>
      <c r="P147" s="2"/>
    </row>
    <row r="148" spans="1:16" s="3" customFormat="1" ht="104.25" customHeight="1" x14ac:dyDescent="0.5">
      <c r="A148" s="9"/>
      <c r="B148" s="2"/>
      <c r="C148" s="17"/>
      <c r="D148" s="132"/>
      <c r="E148" s="137"/>
      <c r="F148" s="138"/>
      <c r="G148" s="137"/>
      <c r="H148" s="138"/>
      <c r="I148" s="137"/>
      <c r="J148" s="139"/>
      <c r="K148" s="137"/>
      <c r="L148" s="132"/>
      <c r="M148" s="137"/>
      <c r="N148" s="132"/>
      <c r="O148" s="167"/>
      <c r="P148" s="2"/>
    </row>
    <row r="149" spans="1:16" s="3" customFormat="1" ht="104.25" customHeight="1" x14ac:dyDescent="0.5">
      <c r="A149" s="9"/>
      <c r="B149" s="2"/>
      <c r="C149" s="17"/>
      <c r="D149" s="132"/>
      <c r="E149" s="137"/>
      <c r="F149" s="138"/>
      <c r="G149" s="137"/>
      <c r="H149" s="138"/>
      <c r="I149" s="137"/>
      <c r="J149" s="139"/>
      <c r="K149" s="137"/>
      <c r="L149" s="132"/>
      <c r="M149" s="137"/>
      <c r="N149" s="132"/>
      <c r="O149" s="167"/>
      <c r="P149" s="2"/>
    </row>
    <row r="150" spans="1:16" s="3" customFormat="1" ht="104.25" customHeight="1" x14ac:dyDescent="0.5">
      <c r="A150" s="9"/>
      <c r="B150" s="2"/>
      <c r="C150" s="17"/>
      <c r="D150" s="132"/>
      <c r="E150" s="137"/>
      <c r="F150" s="138"/>
      <c r="G150" s="137"/>
      <c r="H150" s="138"/>
      <c r="I150" s="137"/>
      <c r="J150" s="139"/>
      <c r="K150" s="137"/>
      <c r="L150" s="132"/>
      <c r="M150" s="137"/>
      <c r="N150" s="132"/>
      <c r="O150" s="167"/>
      <c r="P150" s="2"/>
    </row>
    <row r="151" spans="1:16" s="3" customFormat="1" ht="104.25" customHeight="1" x14ac:dyDescent="0.5">
      <c r="A151" s="9"/>
      <c r="B151" s="2"/>
      <c r="C151" s="17"/>
      <c r="D151" s="132"/>
      <c r="E151" s="137"/>
      <c r="F151" s="138"/>
      <c r="G151" s="137"/>
      <c r="H151" s="138"/>
      <c r="I151" s="137"/>
      <c r="J151" s="139"/>
      <c r="K151" s="137"/>
      <c r="L151" s="132"/>
      <c r="M151" s="137"/>
      <c r="N151" s="132"/>
      <c r="O151" s="167"/>
      <c r="P151" s="2"/>
    </row>
    <row r="152" spans="1:16" s="3" customFormat="1" ht="104.25" customHeight="1" x14ac:dyDescent="0.5">
      <c r="A152" s="9"/>
      <c r="B152" s="2"/>
      <c r="C152" s="17"/>
      <c r="D152" s="132"/>
      <c r="E152" s="137"/>
      <c r="F152" s="138"/>
      <c r="G152" s="137"/>
      <c r="H152" s="138"/>
      <c r="I152" s="137"/>
      <c r="J152" s="139"/>
      <c r="K152" s="137"/>
      <c r="L152" s="132"/>
      <c r="M152" s="137"/>
      <c r="N152" s="132"/>
      <c r="O152" s="167"/>
      <c r="P152" s="2"/>
    </row>
    <row r="153" spans="1:16" s="3" customFormat="1" ht="104.25" customHeight="1" x14ac:dyDescent="0.5">
      <c r="A153" s="9"/>
      <c r="B153" s="2"/>
      <c r="C153" s="17"/>
      <c r="D153" s="132"/>
      <c r="E153" s="137"/>
      <c r="F153" s="138"/>
      <c r="G153" s="137"/>
      <c r="H153" s="138"/>
      <c r="I153" s="137"/>
      <c r="J153" s="139"/>
      <c r="K153" s="137"/>
      <c r="L153" s="132"/>
      <c r="M153" s="137"/>
      <c r="N153" s="132"/>
      <c r="O153" s="167"/>
      <c r="P153" s="2"/>
    </row>
    <row r="154" spans="1:16" s="3" customFormat="1" ht="104.25" customHeight="1" x14ac:dyDescent="0.5">
      <c r="A154" s="9"/>
      <c r="B154" s="2"/>
      <c r="C154" s="17"/>
      <c r="D154" s="132"/>
      <c r="E154" s="137"/>
      <c r="F154" s="138"/>
      <c r="G154" s="137"/>
      <c r="H154" s="138"/>
      <c r="I154" s="137"/>
      <c r="J154" s="139"/>
      <c r="K154" s="137"/>
      <c r="L154" s="132"/>
      <c r="M154" s="137"/>
      <c r="N154" s="132"/>
      <c r="O154" s="167"/>
      <c r="P154" s="2"/>
    </row>
    <row r="155" spans="1:16" s="3" customFormat="1" ht="104.25" customHeight="1" x14ac:dyDescent="0.5">
      <c r="A155" s="9"/>
      <c r="B155" s="2"/>
      <c r="C155" s="17"/>
      <c r="D155" s="132"/>
      <c r="E155" s="137"/>
      <c r="F155" s="138"/>
      <c r="G155" s="137"/>
      <c r="H155" s="138"/>
      <c r="I155" s="137"/>
      <c r="J155" s="139"/>
      <c r="K155" s="137"/>
      <c r="L155" s="132"/>
      <c r="M155" s="137"/>
      <c r="N155" s="132"/>
      <c r="O155" s="167"/>
      <c r="P155" s="2"/>
    </row>
    <row r="156" spans="1:16" s="3" customFormat="1" ht="104.25" customHeight="1" x14ac:dyDescent="0.5">
      <c r="A156" s="9"/>
      <c r="B156" s="2"/>
      <c r="C156" s="17"/>
      <c r="D156" s="132"/>
      <c r="E156" s="137"/>
      <c r="F156" s="138"/>
      <c r="G156" s="137"/>
      <c r="H156" s="138"/>
      <c r="I156" s="137"/>
      <c r="J156" s="139"/>
      <c r="K156" s="137"/>
      <c r="L156" s="132"/>
      <c r="M156" s="137"/>
      <c r="N156" s="132"/>
      <c r="O156" s="167"/>
      <c r="P156" s="2"/>
    </row>
    <row r="157" spans="1:16" s="3" customFormat="1" ht="104.25" customHeight="1" x14ac:dyDescent="0.5">
      <c r="A157" s="9"/>
      <c r="B157" s="2"/>
      <c r="C157" s="17"/>
      <c r="D157" s="132"/>
      <c r="E157" s="137"/>
      <c r="F157" s="138"/>
      <c r="G157" s="137"/>
      <c r="H157" s="138"/>
      <c r="I157" s="137"/>
      <c r="J157" s="139"/>
      <c r="K157" s="137"/>
      <c r="L157" s="132"/>
      <c r="M157" s="137"/>
      <c r="N157" s="132"/>
      <c r="O157" s="167"/>
      <c r="P157" s="2"/>
    </row>
    <row r="158" spans="1:16" s="3" customFormat="1" ht="104.25" customHeight="1" x14ac:dyDescent="0.5">
      <c r="A158" s="9"/>
      <c r="B158" s="2"/>
      <c r="C158" s="17"/>
      <c r="D158" s="132"/>
      <c r="E158" s="137"/>
      <c r="F158" s="138"/>
      <c r="G158" s="137"/>
      <c r="H158" s="138"/>
      <c r="I158" s="137"/>
      <c r="J158" s="139"/>
      <c r="K158" s="137"/>
      <c r="L158" s="132"/>
      <c r="M158" s="137"/>
      <c r="N158" s="132"/>
      <c r="O158" s="167"/>
      <c r="P158" s="2"/>
    </row>
    <row r="159" spans="1:16" s="3" customFormat="1" ht="104.25" customHeight="1" x14ac:dyDescent="0.5">
      <c r="A159" s="9"/>
      <c r="B159" s="2"/>
      <c r="C159" s="17"/>
      <c r="D159" s="132"/>
      <c r="E159" s="137"/>
      <c r="F159" s="138"/>
      <c r="G159" s="137"/>
      <c r="H159" s="138"/>
      <c r="I159" s="137"/>
      <c r="J159" s="139"/>
      <c r="K159" s="137"/>
      <c r="L159" s="132"/>
      <c r="M159" s="137"/>
      <c r="N159" s="132"/>
      <c r="O159" s="167"/>
      <c r="P159" s="2"/>
    </row>
    <row r="160" spans="1:16" s="3" customFormat="1" ht="104.25" customHeight="1" x14ac:dyDescent="0.5">
      <c r="A160" s="9"/>
      <c r="B160" s="2"/>
      <c r="C160" s="17"/>
      <c r="D160" s="132"/>
      <c r="E160" s="137"/>
      <c r="F160" s="138"/>
      <c r="G160" s="137"/>
      <c r="H160" s="138"/>
      <c r="I160" s="137"/>
      <c r="J160" s="139"/>
      <c r="K160" s="137"/>
      <c r="L160" s="132"/>
      <c r="M160" s="137"/>
      <c r="N160" s="132"/>
      <c r="O160" s="167"/>
      <c r="P160" s="2"/>
    </row>
    <row r="161" spans="1:16" s="3" customFormat="1" ht="104.25" customHeight="1" x14ac:dyDescent="0.5">
      <c r="A161" s="9"/>
      <c r="B161" s="2"/>
      <c r="C161" s="17"/>
      <c r="D161" s="132"/>
      <c r="E161" s="137"/>
      <c r="F161" s="138"/>
      <c r="G161" s="137"/>
      <c r="H161" s="138"/>
      <c r="I161" s="137"/>
      <c r="J161" s="139"/>
      <c r="K161" s="137"/>
      <c r="L161" s="132"/>
      <c r="M161" s="137"/>
      <c r="N161" s="132"/>
      <c r="O161" s="167"/>
      <c r="P161" s="2"/>
    </row>
    <row r="162" spans="1:16" s="3" customFormat="1" ht="111" customHeight="1" x14ac:dyDescent="0.5">
      <c r="A162" s="9"/>
      <c r="B162" s="2"/>
      <c r="C162" s="17"/>
      <c r="D162" s="132"/>
      <c r="E162" s="137"/>
      <c r="F162" s="138"/>
      <c r="G162" s="137"/>
      <c r="H162" s="138"/>
      <c r="I162" s="137"/>
      <c r="J162" s="139"/>
      <c r="K162" s="137"/>
      <c r="L162" s="132"/>
      <c r="M162" s="137"/>
      <c r="N162" s="132"/>
      <c r="O162" s="167"/>
      <c r="P162" s="2"/>
    </row>
    <row r="163" spans="1:16" s="3" customFormat="1" ht="104.25" customHeight="1" x14ac:dyDescent="0.5">
      <c r="A163" s="9"/>
      <c r="B163" s="2"/>
      <c r="C163" s="17"/>
      <c r="D163" s="132"/>
      <c r="E163" s="137"/>
      <c r="F163" s="138"/>
      <c r="G163" s="137"/>
      <c r="H163" s="138"/>
      <c r="I163" s="137"/>
      <c r="J163" s="139"/>
      <c r="K163" s="137"/>
      <c r="L163" s="132"/>
      <c r="M163" s="137"/>
      <c r="N163" s="132"/>
      <c r="O163" s="167"/>
      <c r="P163" s="2"/>
    </row>
    <row r="164" spans="1:16" s="3" customFormat="1" ht="104.25" customHeight="1" x14ac:dyDescent="0.5">
      <c r="A164" s="9"/>
      <c r="B164" s="2"/>
      <c r="C164" s="17"/>
      <c r="D164" s="132"/>
      <c r="E164" s="137"/>
      <c r="F164" s="138"/>
      <c r="G164" s="137"/>
      <c r="H164" s="138"/>
      <c r="I164" s="137"/>
      <c r="J164" s="139"/>
      <c r="K164" s="137"/>
      <c r="L164" s="132"/>
      <c r="M164" s="137"/>
      <c r="N164" s="132"/>
      <c r="O164" s="167"/>
      <c r="P164" s="2"/>
    </row>
    <row r="165" spans="1:16" s="3" customFormat="1" ht="104.25" customHeight="1" x14ac:dyDescent="0.5">
      <c r="A165" s="9"/>
      <c r="B165" s="2"/>
      <c r="C165" s="17"/>
      <c r="D165" s="132"/>
      <c r="E165" s="137"/>
      <c r="F165" s="138"/>
      <c r="G165" s="137"/>
      <c r="H165" s="138"/>
      <c r="I165" s="137"/>
      <c r="J165" s="139"/>
      <c r="K165" s="137"/>
      <c r="L165" s="132"/>
      <c r="M165" s="137"/>
      <c r="N165" s="132"/>
      <c r="O165" s="167"/>
      <c r="P165" s="2"/>
    </row>
    <row r="166" spans="1:16" s="3" customFormat="1" ht="104.25" customHeight="1" x14ac:dyDescent="0.5">
      <c r="A166" s="9"/>
      <c r="B166" s="2"/>
      <c r="C166" s="17"/>
      <c r="D166" s="132"/>
      <c r="E166" s="137"/>
      <c r="F166" s="138"/>
      <c r="G166" s="137"/>
      <c r="H166" s="138"/>
      <c r="I166" s="137"/>
      <c r="J166" s="139"/>
      <c r="K166" s="137"/>
      <c r="L166" s="132"/>
      <c r="M166" s="137"/>
      <c r="N166" s="132"/>
      <c r="O166" s="167"/>
      <c r="P166" s="2"/>
    </row>
    <row r="167" spans="1:16" s="3" customFormat="1" ht="104.25" customHeight="1" x14ac:dyDescent="0.5">
      <c r="A167" s="9"/>
      <c r="B167" s="2"/>
      <c r="C167" s="17"/>
      <c r="D167" s="132"/>
      <c r="E167" s="137"/>
      <c r="F167" s="138"/>
      <c r="G167" s="137"/>
      <c r="H167" s="138"/>
      <c r="I167" s="137"/>
      <c r="J167" s="139"/>
      <c r="K167" s="137"/>
      <c r="L167" s="132"/>
      <c r="M167" s="137"/>
      <c r="N167" s="132"/>
      <c r="O167" s="167"/>
      <c r="P167" s="2"/>
    </row>
    <row r="168" spans="1:16" s="18" customFormat="1" ht="32.25" customHeight="1" x14ac:dyDescent="0.5">
      <c r="A168" s="9"/>
      <c r="B168" s="2"/>
      <c r="C168" s="17"/>
      <c r="D168" s="132"/>
      <c r="E168" s="137"/>
      <c r="F168" s="138"/>
      <c r="G168" s="137"/>
      <c r="H168" s="138"/>
      <c r="I168" s="137"/>
      <c r="J168" s="139"/>
      <c r="K168" s="137"/>
      <c r="L168" s="132"/>
      <c r="M168" s="137"/>
      <c r="N168" s="132"/>
      <c r="O168" s="167"/>
      <c r="P168" s="2"/>
    </row>
    <row r="169" spans="1:16" s="3" customFormat="1" ht="53.1" customHeight="1" x14ac:dyDescent="0.5">
      <c r="A169" s="9"/>
      <c r="B169" s="2"/>
      <c r="C169" s="17"/>
      <c r="D169" s="132"/>
      <c r="E169" s="137"/>
      <c r="F169" s="138"/>
      <c r="G169" s="137"/>
      <c r="H169" s="138"/>
      <c r="I169" s="137"/>
      <c r="J169" s="139"/>
      <c r="K169" s="137"/>
      <c r="L169" s="132"/>
      <c r="M169" s="137"/>
      <c r="N169" s="132"/>
      <c r="O169" s="167"/>
      <c r="P169" s="2"/>
    </row>
    <row r="170" spans="1:16" s="3" customFormat="1" ht="104.25" customHeight="1" x14ac:dyDescent="0.5">
      <c r="A170" s="9"/>
      <c r="B170" s="2"/>
      <c r="C170" s="17"/>
      <c r="D170" s="132"/>
      <c r="E170" s="137"/>
      <c r="F170" s="138"/>
      <c r="G170" s="137"/>
      <c r="H170" s="138"/>
      <c r="I170" s="137"/>
      <c r="J170" s="139"/>
      <c r="K170" s="137"/>
      <c r="L170" s="132"/>
      <c r="M170" s="137"/>
      <c r="N170" s="132"/>
      <c r="O170" s="167"/>
      <c r="P170" s="2"/>
    </row>
    <row r="171" spans="1:16" s="3" customFormat="1" ht="104.25" customHeight="1" x14ac:dyDescent="0.5">
      <c r="A171" s="9"/>
      <c r="B171" s="2"/>
      <c r="C171" s="17"/>
      <c r="D171" s="132"/>
      <c r="E171" s="137"/>
      <c r="F171" s="138"/>
      <c r="G171" s="137"/>
      <c r="H171" s="138"/>
      <c r="I171" s="137"/>
      <c r="J171" s="139"/>
      <c r="K171" s="137"/>
      <c r="L171" s="132"/>
      <c r="M171" s="137"/>
      <c r="N171" s="132"/>
      <c r="O171" s="167"/>
      <c r="P171" s="2"/>
    </row>
    <row r="172" spans="1:16" s="3" customFormat="1" ht="104.25" customHeight="1" x14ac:dyDescent="0.5">
      <c r="A172" s="9"/>
      <c r="B172" s="2"/>
      <c r="C172" s="17"/>
      <c r="D172" s="132"/>
      <c r="E172" s="137"/>
      <c r="F172" s="138"/>
      <c r="G172" s="137"/>
      <c r="H172" s="138"/>
      <c r="I172" s="137"/>
      <c r="J172" s="139"/>
      <c r="K172" s="137"/>
      <c r="L172" s="132"/>
      <c r="M172" s="137"/>
      <c r="N172" s="132"/>
      <c r="O172" s="167"/>
      <c r="P172" s="2"/>
    </row>
    <row r="173" spans="1:16" s="3" customFormat="1" ht="104.25" customHeight="1" x14ac:dyDescent="0.5">
      <c r="A173" s="9"/>
      <c r="B173" s="2"/>
      <c r="C173" s="17"/>
      <c r="D173" s="132"/>
      <c r="E173" s="137"/>
      <c r="F173" s="138"/>
      <c r="G173" s="137"/>
      <c r="H173" s="138"/>
      <c r="I173" s="137"/>
      <c r="J173" s="139"/>
      <c r="K173" s="137"/>
      <c r="L173" s="132"/>
      <c r="M173" s="137"/>
      <c r="N173" s="132"/>
      <c r="O173" s="167"/>
      <c r="P173" s="2"/>
    </row>
    <row r="174" spans="1:16" s="3" customFormat="1" ht="104.25" customHeight="1" x14ac:dyDescent="0.5">
      <c r="A174" s="9"/>
      <c r="B174" s="2"/>
      <c r="C174" s="17"/>
      <c r="D174" s="132"/>
      <c r="E174" s="137"/>
      <c r="F174" s="138"/>
      <c r="G174" s="137"/>
      <c r="H174" s="138"/>
      <c r="I174" s="137"/>
      <c r="J174" s="139"/>
      <c r="K174" s="137"/>
      <c r="L174" s="132"/>
      <c r="M174" s="137"/>
      <c r="N174" s="132"/>
      <c r="O174" s="167"/>
      <c r="P174" s="2"/>
    </row>
    <row r="175" spans="1:16" s="3" customFormat="1" ht="104.25" customHeight="1" x14ac:dyDescent="0.5">
      <c r="A175" s="9"/>
      <c r="B175" s="2"/>
      <c r="C175" s="17"/>
      <c r="D175" s="132"/>
      <c r="E175" s="137"/>
      <c r="F175" s="138"/>
      <c r="G175" s="137"/>
      <c r="H175" s="138"/>
      <c r="I175" s="137"/>
      <c r="J175" s="139"/>
      <c r="K175" s="137"/>
      <c r="L175" s="132"/>
      <c r="M175" s="137"/>
      <c r="N175" s="132"/>
      <c r="O175" s="167"/>
      <c r="P175" s="2"/>
    </row>
    <row r="176" spans="1:16" s="3" customFormat="1" ht="104.25" customHeight="1" x14ac:dyDescent="0.5">
      <c r="A176" s="9"/>
      <c r="B176" s="2"/>
      <c r="C176" s="17"/>
      <c r="D176" s="132"/>
      <c r="E176" s="137"/>
      <c r="F176" s="138"/>
      <c r="G176" s="137"/>
      <c r="H176" s="138"/>
      <c r="I176" s="137"/>
      <c r="J176" s="139"/>
      <c r="K176" s="137"/>
      <c r="L176" s="132"/>
      <c r="M176" s="137"/>
      <c r="N176" s="132"/>
      <c r="O176" s="167"/>
      <c r="P176" s="2"/>
    </row>
    <row r="177" spans="1:16" s="3" customFormat="1" ht="111.75" customHeight="1" x14ac:dyDescent="0.5">
      <c r="A177" s="9"/>
      <c r="B177" s="2"/>
      <c r="C177" s="17"/>
      <c r="D177" s="132"/>
      <c r="E177" s="137"/>
      <c r="F177" s="138"/>
      <c r="G177" s="137"/>
      <c r="H177" s="138"/>
      <c r="I177" s="137"/>
      <c r="J177" s="139"/>
      <c r="K177" s="137"/>
      <c r="L177" s="132"/>
      <c r="M177" s="137"/>
      <c r="N177" s="132"/>
      <c r="O177" s="167"/>
      <c r="P177" s="2"/>
    </row>
    <row r="178" spans="1:16" s="3" customFormat="1" ht="104.25" customHeight="1" x14ac:dyDescent="0.5">
      <c r="A178" s="9"/>
      <c r="B178" s="2"/>
      <c r="C178" s="17"/>
      <c r="D178" s="132"/>
      <c r="E178" s="137"/>
      <c r="F178" s="138"/>
      <c r="G178" s="137"/>
      <c r="H178" s="138"/>
      <c r="I178" s="137"/>
      <c r="J178" s="139"/>
      <c r="K178" s="137"/>
      <c r="L178" s="132"/>
      <c r="M178" s="137"/>
      <c r="N178" s="132"/>
      <c r="O178" s="167"/>
      <c r="P178" s="2"/>
    </row>
    <row r="179" spans="1:16" s="3" customFormat="1" ht="107.25" customHeight="1" x14ac:dyDescent="0.5">
      <c r="A179" s="9"/>
      <c r="B179" s="2"/>
      <c r="C179" s="17"/>
      <c r="D179" s="132"/>
      <c r="E179" s="137"/>
      <c r="F179" s="138"/>
      <c r="G179" s="137"/>
      <c r="H179" s="138"/>
      <c r="I179" s="137"/>
      <c r="J179" s="139"/>
      <c r="K179" s="137"/>
      <c r="L179" s="132"/>
      <c r="M179" s="137"/>
      <c r="N179" s="132"/>
      <c r="O179" s="167"/>
      <c r="P179" s="2"/>
    </row>
    <row r="180" spans="1:16" s="3" customFormat="1" ht="105" customHeight="1" x14ac:dyDescent="0.5">
      <c r="A180" s="9"/>
      <c r="B180" s="2"/>
      <c r="C180" s="17"/>
      <c r="D180" s="132"/>
      <c r="E180" s="137"/>
      <c r="F180" s="138"/>
      <c r="G180" s="137"/>
      <c r="H180" s="138"/>
      <c r="I180" s="137"/>
      <c r="J180" s="139"/>
      <c r="K180" s="137"/>
      <c r="L180" s="132"/>
      <c r="M180" s="137"/>
      <c r="N180" s="132"/>
      <c r="O180" s="167"/>
      <c r="P180" s="2"/>
    </row>
    <row r="181" spans="1:16" s="3" customFormat="1" ht="105" customHeight="1" x14ac:dyDescent="0.5">
      <c r="A181" s="9"/>
      <c r="B181" s="2"/>
      <c r="C181" s="17"/>
      <c r="D181" s="132"/>
      <c r="E181" s="137"/>
      <c r="F181" s="138"/>
      <c r="G181" s="137"/>
      <c r="H181" s="138"/>
      <c r="I181" s="137"/>
      <c r="J181" s="139"/>
      <c r="K181" s="137"/>
      <c r="L181" s="132"/>
      <c r="M181" s="137"/>
      <c r="N181" s="132"/>
      <c r="O181" s="167"/>
      <c r="P181" s="2"/>
    </row>
    <row r="182" spans="1:16" s="3" customFormat="1" ht="105" customHeight="1" x14ac:dyDescent="0.5">
      <c r="A182" s="9"/>
      <c r="B182" s="2"/>
      <c r="C182" s="17"/>
      <c r="D182" s="132"/>
      <c r="E182" s="137"/>
      <c r="F182" s="138"/>
      <c r="G182" s="137"/>
      <c r="H182" s="138"/>
      <c r="I182" s="137"/>
      <c r="J182" s="139"/>
      <c r="K182" s="137"/>
      <c r="L182" s="132"/>
      <c r="M182" s="137"/>
      <c r="N182" s="132"/>
      <c r="O182" s="167"/>
      <c r="P182" s="2"/>
    </row>
    <row r="183" spans="1:16" s="3" customFormat="1" ht="105" customHeight="1" x14ac:dyDescent="0.5">
      <c r="A183" s="9"/>
      <c r="B183" s="2"/>
      <c r="C183" s="17"/>
      <c r="D183" s="132"/>
      <c r="E183" s="137"/>
      <c r="F183" s="138"/>
      <c r="G183" s="137"/>
      <c r="H183" s="138"/>
      <c r="I183" s="137"/>
      <c r="J183" s="139"/>
      <c r="K183" s="137"/>
      <c r="L183" s="132"/>
      <c r="M183" s="137"/>
      <c r="N183" s="132"/>
      <c r="O183" s="167"/>
      <c r="P183" s="2"/>
    </row>
    <row r="184" spans="1:16" s="3" customFormat="1" ht="105" customHeight="1" x14ac:dyDescent="0.5">
      <c r="A184" s="9"/>
      <c r="B184" s="2"/>
      <c r="C184" s="17"/>
      <c r="D184" s="132"/>
      <c r="E184" s="137"/>
      <c r="F184" s="138"/>
      <c r="G184" s="137"/>
      <c r="H184" s="138"/>
      <c r="I184" s="137"/>
      <c r="J184" s="139"/>
      <c r="K184" s="137"/>
      <c r="L184" s="132"/>
      <c r="M184" s="137"/>
      <c r="N184" s="132"/>
      <c r="O184" s="167"/>
      <c r="P184" s="2"/>
    </row>
    <row r="185" spans="1:16" s="3" customFormat="1" ht="105" customHeight="1" x14ac:dyDescent="0.5">
      <c r="A185" s="9"/>
      <c r="B185" s="2"/>
      <c r="C185" s="17"/>
      <c r="D185" s="132"/>
      <c r="E185" s="137"/>
      <c r="F185" s="138"/>
      <c r="G185" s="137"/>
      <c r="H185" s="138"/>
      <c r="I185" s="137"/>
      <c r="J185" s="139"/>
      <c r="K185" s="137"/>
      <c r="L185" s="132"/>
      <c r="M185" s="137"/>
      <c r="N185" s="132"/>
      <c r="O185" s="167"/>
      <c r="P185" s="2"/>
    </row>
    <row r="186" spans="1:16" s="3" customFormat="1" ht="105" customHeight="1" x14ac:dyDescent="0.5">
      <c r="A186" s="9"/>
      <c r="B186" s="2"/>
      <c r="C186" s="17"/>
      <c r="D186" s="132"/>
      <c r="E186" s="137"/>
      <c r="F186" s="138"/>
      <c r="G186" s="137"/>
      <c r="H186" s="138"/>
      <c r="I186" s="137"/>
      <c r="J186" s="139"/>
      <c r="K186" s="137"/>
      <c r="L186" s="132"/>
      <c r="M186" s="137"/>
      <c r="N186" s="132"/>
      <c r="O186" s="167"/>
      <c r="P186" s="2"/>
    </row>
    <row r="187" spans="1:16" s="3" customFormat="1" ht="105" customHeight="1" x14ac:dyDescent="0.5">
      <c r="A187" s="9"/>
      <c r="B187" s="2"/>
      <c r="C187" s="17"/>
      <c r="D187" s="132"/>
      <c r="E187" s="137"/>
      <c r="F187" s="138"/>
      <c r="G187" s="137"/>
      <c r="H187" s="138"/>
      <c r="I187" s="137"/>
      <c r="J187" s="139"/>
      <c r="K187" s="137"/>
      <c r="L187" s="132"/>
      <c r="M187" s="137"/>
      <c r="N187" s="132"/>
      <c r="O187" s="167"/>
      <c r="P187" s="2"/>
    </row>
    <row r="188" spans="1:16" s="3" customFormat="1" ht="105" customHeight="1" x14ac:dyDescent="0.5">
      <c r="A188" s="9"/>
      <c r="B188" s="2"/>
      <c r="C188" s="17"/>
      <c r="D188" s="132"/>
      <c r="E188" s="137"/>
      <c r="F188" s="138"/>
      <c r="G188" s="137"/>
      <c r="H188" s="138"/>
      <c r="I188" s="137"/>
      <c r="J188" s="139"/>
      <c r="K188" s="137"/>
      <c r="L188" s="132"/>
      <c r="M188" s="137"/>
      <c r="N188" s="132"/>
      <c r="O188" s="167"/>
      <c r="P188" s="2"/>
    </row>
    <row r="189" spans="1:16" s="3" customFormat="1" ht="108" customHeight="1" x14ac:dyDescent="0.5">
      <c r="A189" s="9"/>
      <c r="B189" s="2"/>
      <c r="C189" s="17"/>
      <c r="D189" s="132"/>
      <c r="E189" s="137"/>
      <c r="F189" s="138"/>
      <c r="G189" s="137"/>
      <c r="H189" s="138"/>
      <c r="I189" s="137"/>
      <c r="J189" s="139"/>
      <c r="K189" s="137"/>
      <c r="L189" s="132"/>
      <c r="M189" s="137"/>
      <c r="N189" s="132"/>
      <c r="O189" s="167"/>
      <c r="P189" s="2"/>
    </row>
    <row r="190" spans="1:16" s="3" customFormat="1" ht="108" customHeight="1" x14ac:dyDescent="0.5">
      <c r="A190" s="9"/>
      <c r="B190" s="2"/>
      <c r="C190" s="17"/>
      <c r="D190" s="132"/>
      <c r="E190" s="137"/>
      <c r="F190" s="138"/>
      <c r="G190" s="137"/>
      <c r="H190" s="138"/>
      <c r="I190" s="137"/>
      <c r="J190" s="139"/>
      <c r="K190" s="137"/>
      <c r="L190" s="132"/>
      <c r="M190" s="137"/>
      <c r="N190" s="132"/>
      <c r="O190" s="167"/>
      <c r="P190" s="2"/>
    </row>
    <row r="191" spans="1:16" s="3" customFormat="1" ht="108" customHeight="1" x14ac:dyDescent="0.5">
      <c r="A191" s="9"/>
      <c r="B191" s="2"/>
      <c r="C191" s="17"/>
      <c r="D191" s="132"/>
      <c r="E191" s="137"/>
      <c r="F191" s="138"/>
      <c r="G191" s="137"/>
      <c r="H191" s="138"/>
      <c r="I191" s="137"/>
      <c r="J191" s="139"/>
      <c r="K191" s="137"/>
      <c r="L191" s="132"/>
      <c r="M191" s="137"/>
      <c r="N191" s="132"/>
      <c r="O191" s="167"/>
      <c r="P191" s="2"/>
    </row>
    <row r="192" spans="1:16" s="3" customFormat="1" ht="108" customHeight="1" x14ac:dyDescent="0.5">
      <c r="A192" s="9"/>
      <c r="B192" s="2"/>
      <c r="C192" s="17"/>
      <c r="D192" s="132"/>
      <c r="E192" s="137"/>
      <c r="F192" s="138"/>
      <c r="G192" s="137"/>
      <c r="H192" s="138"/>
      <c r="I192" s="137"/>
      <c r="J192" s="139"/>
      <c r="K192" s="137"/>
      <c r="L192" s="132"/>
      <c r="M192" s="137"/>
      <c r="N192" s="132"/>
      <c r="O192" s="167"/>
      <c r="P192" s="2"/>
    </row>
    <row r="193" spans="1:16" s="3" customFormat="1" ht="108" customHeight="1" x14ac:dyDescent="0.5">
      <c r="A193" s="9"/>
      <c r="B193" s="2"/>
      <c r="C193" s="17"/>
      <c r="D193" s="132"/>
      <c r="E193" s="137"/>
      <c r="F193" s="138"/>
      <c r="G193" s="137"/>
      <c r="H193" s="138"/>
      <c r="I193" s="137"/>
      <c r="J193" s="139"/>
      <c r="K193" s="137"/>
      <c r="L193" s="132"/>
      <c r="M193" s="137"/>
      <c r="N193" s="132"/>
      <c r="O193" s="167"/>
      <c r="P193" s="2"/>
    </row>
    <row r="194" spans="1:16" s="3" customFormat="1" ht="103.5" customHeight="1" x14ac:dyDescent="0.5">
      <c r="A194" s="9"/>
      <c r="B194" s="2"/>
      <c r="C194" s="17"/>
      <c r="D194" s="132"/>
      <c r="E194" s="137"/>
      <c r="F194" s="138"/>
      <c r="G194" s="137"/>
      <c r="H194" s="138"/>
      <c r="I194" s="137"/>
      <c r="J194" s="139"/>
      <c r="K194" s="137"/>
      <c r="L194" s="132"/>
      <c r="M194" s="137"/>
      <c r="N194" s="132"/>
      <c r="O194" s="167"/>
      <c r="P194" s="2"/>
    </row>
    <row r="195" spans="1:16" s="3" customFormat="1" ht="103.5" customHeight="1" x14ac:dyDescent="0.5">
      <c r="A195" s="9"/>
      <c r="B195" s="2"/>
      <c r="C195" s="17"/>
      <c r="D195" s="132"/>
      <c r="E195" s="137"/>
      <c r="F195" s="138"/>
      <c r="G195" s="137"/>
      <c r="H195" s="138"/>
      <c r="I195" s="137"/>
      <c r="J195" s="139"/>
      <c r="K195" s="137"/>
      <c r="L195" s="132"/>
      <c r="M195" s="137"/>
      <c r="N195" s="132"/>
      <c r="O195" s="167"/>
      <c r="P195" s="2"/>
    </row>
    <row r="196" spans="1:16" s="3" customFormat="1" ht="108.75" customHeight="1" x14ac:dyDescent="0.5">
      <c r="A196" s="9"/>
      <c r="B196" s="2"/>
      <c r="C196" s="17"/>
      <c r="D196" s="132"/>
      <c r="E196" s="137"/>
      <c r="F196" s="138"/>
      <c r="G196" s="137"/>
      <c r="H196" s="138"/>
      <c r="I196" s="137"/>
      <c r="J196" s="139"/>
      <c r="K196" s="137"/>
      <c r="L196" s="132"/>
      <c r="M196" s="137"/>
      <c r="N196" s="132"/>
      <c r="O196" s="167"/>
      <c r="P196" s="2"/>
    </row>
    <row r="197" spans="1:16" s="3" customFormat="1" ht="110.25" customHeight="1" x14ac:dyDescent="0.5">
      <c r="A197" s="9"/>
      <c r="B197" s="2"/>
      <c r="C197" s="17"/>
      <c r="D197" s="132"/>
      <c r="E197" s="137"/>
      <c r="F197" s="138"/>
      <c r="G197" s="137"/>
      <c r="H197" s="138"/>
      <c r="I197" s="137"/>
      <c r="J197" s="139"/>
      <c r="K197" s="137"/>
      <c r="L197" s="132"/>
      <c r="M197" s="137"/>
      <c r="N197" s="132"/>
      <c r="O197" s="167"/>
      <c r="P197" s="2"/>
    </row>
    <row r="198" spans="1:16" s="3" customFormat="1" ht="104.25" customHeight="1" x14ac:dyDescent="0.5">
      <c r="A198" s="9"/>
      <c r="B198" s="2"/>
      <c r="C198" s="17"/>
      <c r="D198" s="132"/>
      <c r="E198" s="137"/>
      <c r="F198" s="138"/>
      <c r="G198" s="137"/>
      <c r="H198" s="138"/>
      <c r="I198" s="137"/>
      <c r="J198" s="139"/>
      <c r="K198" s="137"/>
      <c r="L198" s="132"/>
      <c r="M198" s="137"/>
      <c r="N198" s="132"/>
      <c r="O198" s="167"/>
      <c r="P198" s="2"/>
    </row>
    <row r="199" spans="1:16" s="3" customFormat="1" ht="104.25" customHeight="1" x14ac:dyDescent="0.5">
      <c r="A199" s="9"/>
      <c r="B199" s="2"/>
      <c r="C199" s="17"/>
      <c r="D199" s="132"/>
      <c r="E199" s="137"/>
      <c r="F199" s="138"/>
      <c r="G199" s="137"/>
      <c r="H199" s="138"/>
      <c r="I199" s="137"/>
      <c r="J199" s="139"/>
      <c r="K199" s="137"/>
      <c r="L199" s="132"/>
      <c r="M199" s="137"/>
      <c r="N199" s="132"/>
      <c r="O199" s="167"/>
      <c r="P199" s="2"/>
    </row>
    <row r="200" spans="1:16" s="3" customFormat="1" x14ac:dyDescent="0.5">
      <c r="A200" s="9"/>
      <c r="B200" s="2"/>
      <c r="C200" s="17"/>
      <c r="D200" s="132"/>
      <c r="E200" s="137"/>
      <c r="F200" s="138"/>
      <c r="G200" s="137"/>
      <c r="H200" s="138"/>
      <c r="I200" s="137"/>
      <c r="J200" s="139"/>
      <c r="K200" s="137"/>
      <c r="L200" s="132"/>
      <c r="M200" s="137"/>
      <c r="N200" s="132"/>
      <c r="O200" s="167"/>
      <c r="P200" s="2"/>
    </row>
    <row r="201" spans="1:16" s="3" customFormat="1" x14ac:dyDescent="0.5">
      <c r="A201" s="9"/>
      <c r="B201" s="2"/>
      <c r="C201" s="17"/>
      <c r="D201" s="132"/>
      <c r="E201" s="137"/>
      <c r="F201" s="138"/>
      <c r="G201" s="137"/>
      <c r="H201" s="138"/>
      <c r="I201" s="137"/>
      <c r="J201" s="139"/>
      <c r="K201" s="137"/>
      <c r="L201" s="132"/>
      <c r="M201" s="137"/>
      <c r="N201" s="132"/>
      <c r="O201" s="167"/>
      <c r="P201" s="2"/>
    </row>
    <row r="202" spans="1:16" s="3" customFormat="1" ht="104.25" customHeight="1" x14ac:dyDescent="0.5">
      <c r="A202" s="9"/>
      <c r="B202" s="2"/>
      <c r="C202" s="17"/>
      <c r="D202" s="132"/>
      <c r="E202" s="137"/>
      <c r="F202" s="138"/>
      <c r="G202" s="137"/>
      <c r="H202" s="138"/>
      <c r="I202" s="137"/>
      <c r="J202" s="139"/>
      <c r="K202" s="137"/>
      <c r="L202" s="132"/>
      <c r="M202" s="137"/>
      <c r="N202" s="132"/>
      <c r="O202" s="167"/>
      <c r="P202" s="2"/>
    </row>
    <row r="203" spans="1:16" s="3" customFormat="1" ht="104.25" customHeight="1" x14ac:dyDescent="0.5">
      <c r="A203" s="9"/>
      <c r="B203" s="2"/>
      <c r="C203" s="17"/>
      <c r="D203" s="132"/>
      <c r="E203" s="137"/>
      <c r="F203" s="138"/>
      <c r="G203" s="137"/>
      <c r="H203" s="138"/>
      <c r="I203" s="137"/>
      <c r="J203" s="139"/>
      <c r="K203" s="137"/>
      <c r="L203" s="132"/>
      <c r="M203" s="137"/>
      <c r="N203" s="132"/>
      <c r="O203" s="167"/>
      <c r="P203" s="2"/>
    </row>
    <row r="204" spans="1:16" s="3" customFormat="1" ht="104.25" customHeight="1" x14ac:dyDescent="0.5">
      <c r="A204" s="9"/>
      <c r="B204" s="2"/>
      <c r="C204" s="17"/>
      <c r="D204" s="132"/>
      <c r="E204" s="137"/>
      <c r="F204" s="138"/>
      <c r="G204" s="137"/>
      <c r="H204" s="138"/>
      <c r="I204" s="137"/>
      <c r="J204" s="139"/>
      <c r="K204" s="137"/>
      <c r="L204" s="132"/>
      <c r="M204" s="137"/>
      <c r="N204" s="132"/>
      <c r="O204" s="167"/>
      <c r="P204" s="2"/>
    </row>
    <row r="205" spans="1:16" s="3" customFormat="1" ht="104.25" customHeight="1" x14ac:dyDescent="0.5">
      <c r="A205" s="9"/>
      <c r="B205" s="2"/>
      <c r="C205" s="17"/>
      <c r="D205" s="132"/>
      <c r="E205" s="137"/>
      <c r="F205" s="138"/>
      <c r="G205" s="137"/>
      <c r="H205" s="138"/>
      <c r="I205" s="137"/>
      <c r="J205" s="139"/>
      <c r="K205" s="137"/>
      <c r="L205" s="132"/>
      <c r="M205" s="137"/>
      <c r="N205" s="132"/>
      <c r="O205" s="167"/>
      <c r="P205" s="2"/>
    </row>
    <row r="206" spans="1:16" s="3" customFormat="1" ht="104.25" customHeight="1" x14ac:dyDescent="0.5">
      <c r="A206" s="9"/>
      <c r="B206" s="2"/>
      <c r="C206" s="17"/>
      <c r="D206" s="132"/>
      <c r="E206" s="137"/>
      <c r="F206" s="138"/>
      <c r="G206" s="137"/>
      <c r="H206" s="138"/>
      <c r="I206" s="137"/>
      <c r="J206" s="139"/>
      <c r="K206" s="137"/>
      <c r="L206" s="132"/>
      <c r="M206" s="137"/>
      <c r="N206" s="132"/>
      <c r="O206" s="167"/>
      <c r="P206" s="2"/>
    </row>
    <row r="207" spans="1:16" s="3" customFormat="1" ht="104.25" customHeight="1" x14ac:dyDescent="0.5">
      <c r="A207" s="9"/>
      <c r="B207" s="2"/>
      <c r="C207" s="17"/>
      <c r="D207" s="132"/>
      <c r="E207" s="137"/>
      <c r="F207" s="138"/>
      <c r="G207" s="137"/>
      <c r="H207" s="138"/>
      <c r="I207" s="137"/>
      <c r="J207" s="139"/>
      <c r="K207" s="137"/>
      <c r="L207" s="132"/>
      <c r="M207" s="137"/>
      <c r="N207" s="132"/>
      <c r="O207" s="167"/>
      <c r="P207" s="2"/>
    </row>
    <row r="208" spans="1:16" s="3" customFormat="1" ht="104.25" customHeight="1" x14ac:dyDescent="0.5">
      <c r="A208" s="9"/>
      <c r="B208" s="2"/>
      <c r="C208" s="17"/>
      <c r="D208" s="132"/>
      <c r="E208" s="137"/>
      <c r="F208" s="138"/>
      <c r="G208" s="137"/>
      <c r="H208" s="138"/>
      <c r="I208" s="137"/>
      <c r="J208" s="139"/>
      <c r="K208" s="137"/>
      <c r="L208" s="132"/>
      <c r="M208" s="137"/>
      <c r="N208" s="132"/>
      <c r="O208" s="167"/>
      <c r="P208" s="2"/>
    </row>
    <row r="209" spans="1:20" s="3" customFormat="1" ht="103.5" customHeight="1" x14ac:dyDescent="0.5">
      <c r="A209" s="9"/>
      <c r="B209" s="2"/>
      <c r="C209" s="17"/>
      <c r="D209" s="132"/>
      <c r="E209" s="137"/>
      <c r="F209" s="138"/>
      <c r="G209" s="137"/>
      <c r="H209" s="138"/>
      <c r="I209" s="137"/>
      <c r="J209" s="139"/>
      <c r="K209" s="137"/>
      <c r="L209" s="132"/>
      <c r="M209" s="137"/>
      <c r="N209" s="132"/>
      <c r="O209" s="167"/>
      <c r="P209" s="2"/>
    </row>
    <row r="210" spans="1:20" s="3" customFormat="1" ht="103.5" customHeight="1" x14ac:dyDescent="0.5">
      <c r="A210" s="9"/>
      <c r="B210" s="2"/>
      <c r="C210" s="17"/>
      <c r="D210" s="132"/>
      <c r="E210" s="137"/>
      <c r="F210" s="138"/>
      <c r="G210" s="137"/>
      <c r="H210" s="138"/>
      <c r="I210" s="137"/>
      <c r="J210" s="139"/>
      <c r="K210" s="137"/>
      <c r="L210" s="132"/>
      <c r="M210" s="137"/>
      <c r="N210" s="132"/>
      <c r="O210" s="167"/>
      <c r="P210" s="2"/>
    </row>
    <row r="211" spans="1:20" s="3" customFormat="1" ht="104.25" customHeight="1" x14ac:dyDescent="0.5">
      <c r="A211" s="9"/>
      <c r="B211" s="2"/>
      <c r="C211" s="17"/>
      <c r="D211" s="132"/>
      <c r="E211" s="137"/>
      <c r="F211" s="138"/>
      <c r="G211" s="137"/>
      <c r="H211" s="138"/>
      <c r="I211" s="137"/>
      <c r="J211" s="139"/>
      <c r="K211" s="137"/>
      <c r="L211" s="132"/>
      <c r="M211" s="137"/>
      <c r="N211" s="132"/>
      <c r="O211" s="167"/>
      <c r="P211" s="2"/>
    </row>
    <row r="212" spans="1:20" s="3" customFormat="1" ht="104.25" customHeight="1" x14ac:dyDescent="0.5">
      <c r="A212" s="9"/>
      <c r="B212" s="2"/>
      <c r="C212" s="17"/>
      <c r="D212" s="132"/>
      <c r="E212" s="137"/>
      <c r="F212" s="138"/>
      <c r="G212" s="137"/>
      <c r="H212" s="138"/>
      <c r="I212" s="137"/>
      <c r="J212" s="139"/>
      <c r="K212" s="137"/>
      <c r="L212" s="132"/>
      <c r="M212" s="137"/>
      <c r="N212" s="132"/>
      <c r="O212" s="167"/>
      <c r="P212" s="2"/>
    </row>
    <row r="213" spans="1:20" s="3" customFormat="1" ht="104.25" customHeight="1" x14ac:dyDescent="0.5">
      <c r="A213" s="9"/>
      <c r="B213" s="2"/>
      <c r="C213" s="17"/>
      <c r="D213" s="132"/>
      <c r="E213" s="137"/>
      <c r="F213" s="138"/>
      <c r="G213" s="137"/>
      <c r="H213" s="138"/>
      <c r="I213" s="137"/>
      <c r="J213" s="139"/>
      <c r="K213" s="137"/>
      <c r="L213" s="132"/>
      <c r="M213" s="137"/>
      <c r="N213" s="132"/>
      <c r="O213" s="167"/>
      <c r="P213" s="2"/>
    </row>
    <row r="214" spans="1:20" s="3" customFormat="1" ht="104.25" customHeight="1" x14ac:dyDescent="0.5">
      <c r="A214" s="9"/>
      <c r="B214" s="2"/>
      <c r="C214" s="17"/>
      <c r="D214" s="132"/>
      <c r="E214" s="137"/>
      <c r="F214" s="138"/>
      <c r="G214" s="137"/>
      <c r="H214" s="138"/>
      <c r="I214" s="137"/>
      <c r="J214" s="139"/>
      <c r="K214" s="137"/>
      <c r="L214" s="132"/>
      <c r="M214" s="137"/>
      <c r="N214" s="132"/>
      <c r="O214" s="167"/>
      <c r="P214" s="2"/>
    </row>
    <row r="215" spans="1:20" s="3" customFormat="1" ht="104.25" customHeight="1" x14ac:dyDescent="0.5">
      <c r="A215" s="9"/>
      <c r="B215" s="2"/>
      <c r="C215" s="17"/>
      <c r="D215" s="132"/>
      <c r="E215" s="137"/>
      <c r="F215" s="138"/>
      <c r="G215" s="137"/>
      <c r="H215" s="138"/>
      <c r="I215" s="137"/>
      <c r="J215" s="139"/>
      <c r="K215" s="137"/>
      <c r="L215" s="132"/>
      <c r="M215" s="137"/>
      <c r="N215" s="132"/>
      <c r="O215" s="167"/>
      <c r="P215" s="2"/>
    </row>
    <row r="216" spans="1:20" x14ac:dyDescent="0.5">
      <c r="A216" s="9"/>
      <c r="C216" s="17"/>
      <c r="D216" s="132"/>
      <c r="E216" s="137"/>
      <c r="F216" s="138"/>
      <c r="G216" s="137"/>
      <c r="H216" s="138"/>
      <c r="J216" s="139"/>
      <c r="L216" s="132"/>
      <c r="N216" s="132"/>
      <c r="O216" s="167"/>
      <c r="P216" s="2"/>
      <c r="Q216" s="2"/>
      <c r="R216" s="2"/>
      <c r="S216" s="2"/>
      <c r="T216" s="2"/>
    </row>
    <row r="217" spans="1:20" ht="109.7" customHeight="1" x14ac:dyDescent="0.5">
      <c r="A217" s="9"/>
      <c r="C217" s="17"/>
      <c r="D217" s="132"/>
      <c r="E217" s="137"/>
      <c r="F217" s="138"/>
      <c r="G217" s="137"/>
      <c r="H217" s="138"/>
      <c r="J217" s="139"/>
      <c r="L217" s="132"/>
      <c r="N217" s="132"/>
      <c r="O217" s="167"/>
      <c r="P217" s="2"/>
      <c r="Q217" s="2"/>
      <c r="R217" s="2"/>
      <c r="S217" s="2"/>
      <c r="T217" s="2"/>
    </row>
    <row r="218" spans="1:20" ht="109.7" customHeight="1" x14ac:dyDescent="0.5">
      <c r="A218" s="9"/>
      <c r="C218" s="17"/>
      <c r="D218" s="132"/>
      <c r="E218" s="137"/>
      <c r="F218" s="138"/>
      <c r="G218" s="137"/>
      <c r="H218" s="138"/>
      <c r="J218" s="139"/>
      <c r="L218" s="132"/>
      <c r="N218" s="132"/>
      <c r="O218" s="167"/>
      <c r="P218" s="2"/>
      <c r="Q218" s="2"/>
      <c r="R218" s="2"/>
      <c r="S218" s="2"/>
      <c r="T218" s="2"/>
    </row>
    <row r="219" spans="1:20" ht="107.25" customHeight="1" x14ac:dyDescent="0.5">
      <c r="A219" s="9"/>
      <c r="C219" s="17"/>
      <c r="D219" s="132"/>
      <c r="E219" s="137"/>
      <c r="F219" s="138"/>
      <c r="G219" s="137"/>
      <c r="H219" s="138"/>
      <c r="J219" s="139"/>
      <c r="L219" s="132"/>
      <c r="N219" s="132"/>
      <c r="O219" s="167"/>
      <c r="P219" s="2"/>
      <c r="Q219" s="2"/>
      <c r="R219" s="2"/>
      <c r="S219" s="2"/>
      <c r="T219" s="2"/>
    </row>
    <row r="220" spans="1:20" ht="107.25" customHeight="1" x14ac:dyDescent="0.5">
      <c r="A220" s="9"/>
      <c r="C220" s="17"/>
      <c r="D220" s="132"/>
      <c r="E220" s="137"/>
      <c r="F220" s="138"/>
      <c r="G220" s="137"/>
      <c r="H220" s="138"/>
      <c r="J220" s="139"/>
      <c r="L220" s="132"/>
      <c r="N220" s="132"/>
      <c r="O220" s="167"/>
      <c r="P220" s="2"/>
      <c r="Q220" s="2"/>
      <c r="R220" s="2"/>
      <c r="S220" s="2"/>
      <c r="T220" s="2"/>
    </row>
    <row r="221" spans="1:20" ht="107.25" customHeight="1" x14ac:dyDescent="0.5">
      <c r="A221" s="9"/>
      <c r="C221" s="17"/>
      <c r="D221" s="132"/>
      <c r="E221" s="137"/>
      <c r="F221" s="138"/>
      <c r="G221" s="137"/>
      <c r="H221" s="138"/>
      <c r="J221" s="139"/>
      <c r="L221" s="132"/>
      <c r="N221" s="132"/>
      <c r="O221" s="167"/>
      <c r="P221" s="2"/>
      <c r="Q221" s="2"/>
      <c r="R221" s="2"/>
      <c r="S221" s="2"/>
      <c r="T221" s="2"/>
    </row>
    <row r="222" spans="1:20" ht="103.5" customHeight="1" x14ac:dyDescent="0.5">
      <c r="A222" s="9"/>
      <c r="C222" s="17"/>
      <c r="D222" s="132"/>
      <c r="E222" s="137"/>
      <c r="F222" s="138"/>
      <c r="G222" s="137"/>
      <c r="H222" s="138"/>
      <c r="J222" s="139"/>
      <c r="L222" s="132"/>
      <c r="N222" s="132"/>
      <c r="O222" s="167"/>
      <c r="P222" s="2"/>
      <c r="Q222" s="2"/>
      <c r="R222" s="2"/>
      <c r="S222" s="2"/>
      <c r="T222" s="2"/>
    </row>
    <row r="223" spans="1:20" ht="103.5" customHeight="1" x14ac:dyDescent="0.5">
      <c r="A223" s="9"/>
      <c r="C223" s="17"/>
      <c r="D223" s="132"/>
      <c r="E223" s="137"/>
      <c r="F223" s="138"/>
      <c r="G223" s="137"/>
      <c r="H223" s="138"/>
      <c r="J223" s="139"/>
      <c r="L223" s="132"/>
      <c r="N223" s="132"/>
      <c r="O223" s="167"/>
      <c r="P223" s="2"/>
      <c r="Q223" s="2"/>
      <c r="R223" s="2"/>
      <c r="S223" s="2"/>
      <c r="T223" s="2"/>
    </row>
    <row r="224" spans="1:20" ht="116.25" customHeight="1" x14ac:dyDescent="0.5">
      <c r="A224" s="9"/>
      <c r="C224" s="17"/>
      <c r="D224" s="132"/>
      <c r="E224" s="137"/>
      <c r="F224" s="138"/>
      <c r="G224" s="137"/>
      <c r="H224" s="138"/>
      <c r="J224" s="139"/>
      <c r="L224" s="132"/>
      <c r="N224" s="132"/>
      <c r="O224" s="167"/>
      <c r="P224" s="2"/>
      <c r="Q224" s="2"/>
      <c r="R224" s="2"/>
      <c r="S224" s="2"/>
      <c r="T224" s="2"/>
    </row>
    <row r="225" spans="1:20" ht="116.25" customHeight="1" x14ac:dyDescent="0.5">
      <c r="A225" s="9"/>
      <c r="C225" s="17"/>
      <c r="D225" s="132"/>
      <c r="E225" s="137"/>
      <c r="F225" s="138"/>
      <c r="G225" s="137"/>
      <c r="H225" s="138"/>
      <c r="J225" s="139"/>
      <c r="L225" s="132"/>
      <c r="N225" s="132"/>
      <c r="O225" s="167"/>
      <c r="P225" s="2"/>
      <c r="Q225" s="2"/>
      <c r="R225" s="2"/>
      <c r="S225" s="2"/>
      <c r="T225" s="2"/>
    </row>
    <row r="226" spans="1:20" ht="116.25" customHeight="1" x14ac:dyDescent="0.5">
      <c r="A226" s="9"/>
      <c r="C226" s="17"/>
      <c r="D226" s="132"/>
      <c r="E226" s="137"/>
      <c r="F226" s="138"/>
      <c r="G226" s="137"/>
      <c r="H226" s="138"/>
      <c r="J226" s="139"/>
      <c r="L226" s="132"/>
      <c r="N226" s="132"/>
      <c r="O226" s="167"/>
      <c r="P226" s="2"/>
      <c r="Q226" s="2"/>
      <c r="R226" s="2"/>
      <c r="S226" s="2"/>
      <c r="T226" s="2"/>
    </row>
    <row r="227" spans="1:20" ht="116.25" customHeight="1" x14ac:dyDescent="0.5">
      <c r="A227" s="9"/>
      <c r="C227" s="17"/>
      <c r="D227" s="132"/>
      <c r="E227" s="137"/>
      <c r="F227" s="138"/>
      <c r="G227" s="137"/>
      <c r="H227" s="138"/>
      <c r="J227" s="139"/>
      <c r="L227" s="132"/>
      <c r="N227" s="132"/>
      <c r="O227" s="167"/>
      <c r="P227" s="2"/>
      <c r="Q227" s="2"/>
      <c r="R227" s="2"/>
      <c r="S227" s="2"/>
      <c r="T227" s="2"/>
    </row>
    <row r="228" spans="1:20" ht="116.25" customHeight="1" x14ac:dyDescent="0.5">
      <c r="A228" s="9"/>
      <c r="C228" s="17"/>
      <c r="D228" s="132"/>
      <c r="E228" s="137"/>
      <c r="F228" s="138"/>
      <c r="G228" s="137"/>
      <c r="H228" s="138"/>
      <c r="J228" s="139"/>
      <c r="L228" s="132"/>
      <c r="N228" s="132"/>
      <c r="O228" s="167"/>
      <c r="P228" s="2"/>
      <c r="Q228" s="2"/>
      <c r="R228" s="2"/>
      <c r="S228" s="2"/>
      <c r="T228" s="2"/>
    </row>
    <row r="229" spans="1:20" ht="116.25" customHeight="1" x14ac:dyDescent="0.5">
      <c r="A229" s="9"/>
      <c r="C229" s="17"/>
      <c r="D229" s="132"/>
      <c r="E229" s="137"/>
      <c r="F229" s="138"/>
      <c r="G229" s="137"/>
      <c r="H229" s="138"/>
      <c r="J229" s="139"/>
      <c r="L229" s="132"/>
      <c r="N229" s="132"/>
      <c r="O229" s="167"/>
      <c r="P229" s="2"/>
      <c r="Q229" s="2"/>
      <c r="R229" s="2"/>
      <c r="S229" s="2"/>
      <c r="T229" s="2"/>
    </row>
    <row r="230" spans="1:20" ht="116.25" customHeight="1" x14ac:dyDescent="0.5">
      <c r="A230" s="9"/>
      <c r="C230" s="17"/>
      <c r="D230" s="132"/>
      <c r="E230" s="137"/>
      <c r="F230" s="138"/>
      <c r="G230" s="137"/>
      <c r="H230" s="138"/>
      <c r="J230" s="139"/>
      <c r="L230" s="132"/>
      <c r="N230" s="132"/>
      <c r="O230" s="167"/>
      <c r="P230" s="2"/>
      <c r="Q230" s="2"/>
      <c r="R230" s="2"/>
      <c r="S230" s="2"/>
      <c r="T230" s="2"/>
    </row>
    <row r="231" spans="1:20" ht="116.25" customHeight="1" x14ac:dyDescent="0.5">
      <c r="A231" s="9"/>
      <c r="C231" s="17"/>
      <c r="D231" s="132"/>
      <c r="E231" s="137"/>
      <c r="F231" s="138"/>
      <c r="G231" s="137"/>
      <c r="H231" s="138"/>
      <c r="J231" s="139"/>
      <c r="L231" s="132"/>
      <c r="N231" s="132"/>
      <c r="O231" s="167"/>
      <c r="P231" s="2"/>
      <c r="Q231" s="2"/>
      <c r="R231" s="2"/>
      <c r="S231" s="2"/>
      <c r="T231" s="2"/>
    </row>
    <row r="232" spans="1:20" ht="116.25" customHeight="1" x14ac:dyDescent="0.5">
      <c r="A232" s="9"/>
      <c r="C232" s="17"/>
      <c r="D232" s="132"/>
      <c r="E232" s="137"/>
      <c r="F232" s="138"/>
      <c r="G232" s="137"/>
      <c r="H232" s="138"/>
      <c r="J232" s="139"/>
      <c r="L232" s="132"/>
      <c r="N232" s="132"/>
      <c r="O232" s="167"/>
      <c r="P232" s="2"/>
      <c r="Q232" s="2"/>
      <c r="R232" s="2"/>
      <c r="S232" s="2"/>
      <c r="T232" s="2"/>
    </row>
    <row r="233" spans="1:20" ht="109.7" customHeight="1" x14ac:dyDescent="0.5">
      <c r="A233" s="9"/>
      <c r="C233" s="17"/>
      <c r="D233" s="132"/>
      <c r="E233" s="137"/>
      <c r="F233" s="138"/>
      <c r="G233" s="137"/>
      <c r="H233" s="138"/>
      <c r="J233" s="139"/>
      <c r="L233" s="132"/>
      <c r="N233" s="132"/>
      <c r="O233" s="167"/>
      <c r="P233" s="2"/>
      <c r="Q233" s="2"/>
      <c r="R233" s="2"/>
      <c r="S233" s="2"/>
      <c r="T233" s="2"/>
    </row>
    <row r="234" spans="1:20" ht="109.7" customHeight="1" x14ac:dyDescent="0.5">
      <c r="A234" s="9"/>
      <c r="C234" s="17"/>
      <c r="D234" s="132"/>
      <c r="E234" s="137"/>
      <c r="F234" s="138"/>
      <c r="G234" s="137"/>
      <c r="H234" s="138"/>
      <c r="J234" s="139"/>
      <c r="L234" s="132"/>
      <c r="N234" s="132"/>
      <c r="O234" s="167"/>
      <c r="P234" s="2"/>
      <c r="Q234" s="2"/>
      <c r="R234" s="2"/>
      <c r="S234" s="2"/>
      <c r="T234" s="2"/>
    </row>
    <row r="235" spans="1:20" ht="109.7" customHeight="1" x14ac:dyDescent="0.5">
      <c r="A235" s="9"/>
      <c r="C235" s="17"/>
      <c r="D235" s="132"/>
      <c r="E235" s="137"/>
      <c r="F235" s="138"/>
      <c r="G235" s="137"/>
      <c r="H235" s="138"/>
      <c r="J235" s="139"/>
      <c r="L235" s="132"/>
      <c r="N235" s="132"/>
      <c r="O235" s="167"/>
      <c r="P235" s="2"/>
      <c r="Q235" s="2"/>
      <c r="R235" s="2"/>
      <c r="S235" s="2"/>
      <c r="T235" s="2"/>
    </row>
    <row r="236" spans="1:20" ht="109.7" customHeight="1" x14ac:dyDescent="0.5">
      <c r="A236" s="9"/>
      <c r="C236" s="17"/>
      <c r="D236" s="132"/>
      <c r="E236" s="137"/>
      <c r="F236" s="138"/>
      <c r="G236" s="137"/>
      <c r="H236" s="138"/>
      <c r="J236" s="139"/>
      <c r="L236" s="132"/>
      <c r="N236" s="132"/>
      <c r="O236" s="167"/>
      <c r="P236" s="2"/>
      <c r="Q236" s="2"/>
      <c r="R236" s="2"/>
      <c r="S236" s="2"/>
      <c r="T236" s="2"/>
    </row>
    <row r="237" spans="1:20" ht="109.7" customHeight="1" x14ac:dyDescent="0.5">
      <c r="A237" s="9"/>
      <c r="C237" s="17"/>
      <c r="D237" s="132"/>
      <c r="E237" s="137"/>
      <c r="F237" s="138"/>
      <c r="G237" s="137"/>
      <c r="H237" s="138"/>
      <c r="J237" s="139"/>
      <c r="L237" s="132"/>
      <c r="N237" s="132"/>
      <c r="O237" s="167"/>
      <c r="P237" s="2"/>
      <c r="Q237" s="2"/>
      <c r="R237" s="2"/>
      <c r="S237" s="2"/>
      <c r="T237" s="2"/>
    </row>
    <row r="238" spans="1:20" ht="109.7" customHeight="1" x14ac:dyDescent="0.5">
      <c r="A238" s="9"/>
      <c r="C238" s="17"/>
      <c r="D238" s="132"/>
      <c r="E238" s="137"/>
      <c r="F238" s="138"/>
      <c r="G238" s="137"/>
      <c r="H238" s="138"/>
      <c r="J238" s="139"/>
      <c r="L238" s="132"/>
      <c r="N238" s="132"/>
      <c r="O238" s="167"/>
      <c r="P238" s="2"/>
      <c r="Q238" s="2"/>
      <c r="R238" s="2"/>
      <c r="S238" s="2"/>
      <c r="T238" s="2"/>
    </row>
    <row r="239" spans="1:20" ht="109.7" customHeight="1" x14ac:dyDescent="0.5">
      <c r="A239" s="9"/>
      <c r="C239" s="17"/>
      <c r="D239" s="132"/>
      <c r="E239" s="137"/>
      <c r="F239" s="138"/>
      <c r="G239" s="137"/>
      <c r="H239" s="138"/>
      <c r="J239" s="139"/>
      <c r="L239" s="132"/>
      <c r="N239" s="132"/>
      <c r="O239" s="167"/>
      <c r="P239" s="2"/>
      <c r="Q239" s="2"/>
      <c r="R239" s="2"/>
      <c r="S239" s="2"/>
      <c r="T239" s="2"/>
    </row>
    <row r="240" spans="1:20" ht="109.7" customHeight="1" x14ac:dyDescent="0.5">
      <c r="A240" s="9"/>
      <c r="C240" s="17"/>
      <c r="D240" s="132"/>
      <c r="E240" s="137"/>
      <c r="F240" s="138"/>
      <c r="G240" s="137"/>
      <c r="H240" s="138"/>
      <c r="J240" s="139"/>
      <c r="L240" s="132"/>
      <c r="N240" s="132"/>
      <c r="O240" s="167"/>
      <c r="P240" s="2"/>
      <c r="Q240" s="2"/>
      <c r="R240" s="2"/>
      <c r="S240" s="2"/>
      <c r="T240" s="2"/>
    </row>
  </sheetData>
  <sheetProtection formatCells="0" formatColumns="0" formatRows="0" insertColumns="0" insertRows="0" insertHyperlinks="0" deleteColumns="0" deleteRows="0" sort="0" autoFilter="0" pivotTables="0"/>
  <dataConsolidate/>
  <mergeCells count="41">
    <mergeCell ref="I66:J66"/>
    <mergeCell ref="K66:L66"/>
    <mergeCell ref="M66:N66"/>
    <mergeCell ref="M107:N107"/>
    <mergeCell ref="K88:L88"/>
    <mergeCell ref="M88:N88"/>
    <mergeCell ref="M104:N104"/>
    <mergeCell ref="K104:L104"/>
    <mergeCell ref="A104:B104"/>
    <mergeCell ref="E104:F104"/>
    <mergeCell ref="G104:H104"/>
    <mergeCell ref="I104:J104"/>
    <mergeCell ref="E18:F18"/>
    <mergeCell ref="G18:H18"/>
    <mergeCell ref="E26:F26"/>
    <mergeCell ref="E66:F66"/>
    <mergeCell ref="E101:F101"/>
    <mergeCell ref="G101:H101"/>
    <mergeCell ref="I101:J101"/>
    <mergeCell ref="E81:F81"/>
    <mergeCell ref="G66:H66"/>
    <mergeCell ref="E7:F7"/>
    <mergeCell ref="G7:H7"/>
    <mergeCell ref="I7:J7"/>
    <mergeCell ref="K7:L7"/>
    <mergeCell ref="M7:N7"/>
    <mergeCell ref="M26:N26"/>
    <mergeCell ref="K47:L47"/>
    <mergeCell ref="M47:N47"/>
    <mergeCell ref="A88:B88"/>
    <mergeCell ref="E88:F88"/>
    <mergeCell ref="G88:H88"/>
    <mergeCell ref="I88:J88"/>
    <mergeCell ref="K26:L26"/>
    <mergeCell ref="G81:H81"/>
    <mergeCell ref="G26:H26"/>
    <mergeCell ref="I26:J26"/>
    <mergeCell ref="I81:J81"/>
    <mergeCell ref="E47:F47"/>
    <mergeCell ref="G47:H47"/>
    <mergeCell ref="I47:J47"/>
  </mergeCells>
  <printOptions horizontalCentered="1" verticalCentered="1"/>
  <pageMargins left="0.23622047244094491" right="0.23622047244094491" top="0" bottom="0" header="0" footer="0"/>
  <pageSetup paperSize="9" scale="28" fitToHeight="0" orientation="landscape" r:id="rId1"/>
  <rowBreaks count="5" manualBreakCount="5">
    <brk id="25" max="14" man="1"/>
    <brk id="46" max="14" man="1"/>
    <brk id="65" max="14" man="1"/>
    <brk id="86" max="14" man="1"/>
    <brk id="103" max="14" man="1"/>
  </rowBreaks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catalogo_maggio</vt:lpstr>
      <vt:lpstr>catalogo_maggio!Area_stampa</vt:lpstr>
      <vt:lpstr>catalogo_maggio!Print_Area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 Spinosa</dc:creator>
  <cp:lastModifiedBy>Rossella Tedesco</cp:lastModifiedBy>
  <cp:lastPrinted>2025-05-05T15:33:18Z</cp:lastPrinted>
  <dcterms:created xsi:type="dcterms:W3CDTF">2021-12-01T18:41:21Z</dcterms:created>
  <dcterms:modified xsi:type="dcterms:W3CDTF">2025-05-05T15:36:06Z</dcterms:modified>
</cp:coreProperties>
</file>