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rossella.tedesco\Desktop\"/>
    </mc:Choice>
  </mc:AlternateContent>
  <xr:revisionPtr revIDLastSave="0" documentId="13_ncr:1_{67D9EBAB-A903-489B-8EB2-526A64FF12CD}" xr6:coauthVersionLast="47" xr6:coauthVersionMax="47" xr10:uidLastSave="{00000000-0000-0000-0000-000000000000}"/>
  <bookViews>
    <workbookView xWindow="-120" yWindow="-120" windowWidth="29040" windowHeight="15840" xr2:uid="{1BBFC735-9566-4124-B21C-0E2F574F92D3}"/>
  </bookViews>
  <sheets>
    <sheet name="catalogo NOVEMBRE" sheetId="5" r:id="rId1"/>
  </sheets>
  <definedNames>
    <definedName name="_xlnm._FilterDatabase" localSheetId="0" hidden="1">'catalogo NOVEMBRE'!$A$8:$M$59</definedName>
    <definedName name="_xlnm.Print_Area" localSheetId="0">'catalogo NOVEMBRE'!$A$1:$M$354</definedName>
    <definedName name="Print_Area" localSheetId="0">'catalogo NOVEMBRE'!$A$1:$M$360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0" i="5" l="1"/>
  <c r="G139" i="5"/>
  <c r="E139" i="5"/>
  <c r="G92" i="5" l="1"/>
  <c r="E92" i="5"/>
  <c r="G36" i="5"/>
  <c r="E36" i="5"/>
  <c r="I83" i="5"/>
  <c r="G83" i="5"/>
  <c r="E83" i="5"/>
  <c r="E138" i="5"/>
  <c r="G100" i="5" l="1"/>
  <c r="E100" i="5"/>
  <c r="E30" i="5"/>
  <c r="I15" i="5"/>
  <c r="G15" i="5"/>
  <c r="E15" i="5"/>
  <c r="E114" i="5" l="1"/>
  <c r="E130" i="5" l="1"/>
  <c r="I46" i="5" l="1"/>
  <c r="G46" i="5"/>
  <c r="E46" i="5"/>
  <c r="G141" i="5"/>
  <c r="G16" i="5"/>
  <c r="E16" i="5"/>
  <c r="D50" i="5"/>
  <c r="E50" i="5" s="1"/>
  <c r="G107" i="5" l="1"/>
  <c r="E107" i="5"/>
  <c r="G64" i="5"/>
  <c r="G129" i="5"/>
  <c r="E129" i="5"/>
  <c r="G52" i="5" l="1"/>
  <c r="E52" i="5"/>
  <c r="G65" i="5" l="1"/>
  <c r="E65" i="5" l="1"/>
  <c r="E70" i="5"/>
  <c r="I147" i="5"/>
  <c r="G147" i="5"/>
  <c r="E147" i="5"/>
  <c r="J146" i="5"/>
  <c r="L146" i="5" s="1"/>
  <c r="I146" i="5"/>
  <c r="K146" i="5" s="1"/>
  <c r="E146" i="5"/>
  <c r="G145" i="5"/>
  <c r="E145" i="5"/>
  <c r="E144" i="5"/>
  <c r="I143" i="5"/>
  <c r="H143" i="5"/>
  <c r="J143" i="5" s="1"/>
  <c r="E143" i="5"/>
  <c r="I142" i="5"/>
  <c r="G142" i="5"/>
  <c r="E142" i="5"/>
  <c r="E141" i="5"/>
  <c r="E137" i="5"/>
  <c r="E136" i="5"/>
  <c r="G135" i="5"/>
  <c r="E135" i="5"/>
  <c r="L131" i="5"/>
  <c r="I131" i="5"/>
  <c r="K131" i="5" s="1"/>
  <c r="G131" i="5"/>
  <c r="E131" i="5"/>
  <c r="L128" i="5"/>
  <c r="K128" i="5"/>
  <c r="E128" i="5"/>
  <c r="I127" i="5"/>
  <c r="G127" i="5"/>
  <c r="E127" i="5"/>
  <c r="G126" i="5"/>
  <c r="E126" i="5"/>
  <c r="G125" i="5"/>
  <c r="E125" i="5"/>
  <c r="K124" i="5"/>
  <c r="I124" i="5"/>
  <c r="G124" i="5"/>
  <c r="E124" i="5"/>
  <c r="E123" i="5"/>
  <c r="E121" i="5"/>
  <c r="E122" i="5"/>
  <c r="G120" i="5"/>
  <c r="E120" i="5"/>
  <c r="E118" i="5"/>
  <c r="I119" i="5"/>
  <c r="G119" i="5"/>
  <c r="E119" i="5"/>
  <c r="G115" i="5"/>
  <c r="E115" i="5"/>
  <c r="E113" i="5"/>
  <c r="E112" i="5"/>
  <c r="E111" i="5"/>
  <c r="G106" i="5"/>
  <c r="E106" i="5"/>
  <c r="G105" i="5"/>
  <c r="E105" i="5"/>
  <c r="D104" i="5"/>
  <c r="G104" i="5" s="1"/>
  <c r="I102" i="5"/>
  <c r="G102" i="5"/>
  <c r="E102" i="5"/>
  <c r="G101" i="5"/>
  <c r="E101" i="5"/>
  <c r="G99" i="5"/>
  <c r="E99" i="5"/>
  <c r="G98" i="5"/>
  <c r="E98" i="5"/>
  <c r="I95" i="5"/>
  <c r="G95" i="5"/>
  <c r="E95" i="5"/>
  <c r="G94" i="5"/>
  <c r="E94" i="5"/>
  <c r="G93" i="5"/>
  <c r="E93" i="5"/>
  <c r="E91" i="5"/>
  <c r="E90" i="5"/>
  <c r="E89" i="5"/>
  <c r="I88" i="5"/>
  <c r="G88" i="5"/>
  <c r="E88" i="5"/>
  <c r="G85" i="5"/>
  <c r="E85" i="5"/>
  <c r="H87" i="5"/>
  <c r="J87" i="5" s="1"/>
  <c r="L87" i="5" s="1"/>
  <c r="E87" i="5"/>
  <c r="G87" i="5" s="1"/>
  <c r="I87" i="5" s="1"/>
  <c r="K87" i="5" s="1"/>
  <c r="I84" i="5"/>
  <c r="G84" i="5"/>
  <c r="E84" i="5"/>
  <c r="G82" i="5"/>
  <c r="E82" i="5"/>
  <c r="H86" i="5"/>
  <c r="J86" i="5" s="1"/>
  <c r="L86" i="5" s="1"/>
  <c r="E86" i="5"/>
  <c r="G86" i="5" s="1"/>
  <c r="I86" i="5" s="1"/>
  <c r="K86" i="5" s="1"/>
  <c r="E77" i="5"/>
  <c r="G81" i="5"/>
  <c r="E81" i="5"/>
  <c r="G80" i="5"/>
  <c r="E80" i="5"/>
  <c r="I76" i="5"/>
  <c r="G76" i="5"/>
  <c r="E76" i="5"/>
  <c r="I75" i="5"/>
  <c r="G75" i="5"/>
  <c r="E75" i="5"/>
  <c r="I74" i="5"/>
  <c r="G74" i="5"/>
  <c r="E74" i="5"/>
  <c r="G73" i="5"/>
  <c r="E73" i="5"/>
  <c r="E72" i="5"/>
  <c r="E71" i="5"/>
  <c r="I70" i="5"/>
  <c r="G70" i="5"/>
  <c r="G69" i="5"/>
  <c r="E69" i="5"/>
  <c r="E68" i="5"/>
  <c r="I67" i="5"/>
  <c r="G67" i="5"/>
  <c r="E67" i="5"/>
  <c r="G66" i="5"/>
  <c r="E66" i="5"/>
  <c r="E64" i="5"/>
  <c r="G63" i="5"/>
  <c r="E63" i="5"/>
  <c r="I62" i="5"/>
  <c r="G62" i="5"/>
  <c r="E62" i="5"/>
  <c r="G59" i="5"/>
  <c r="E59" i="5"/>
  <c r="G58" i="5"/>
  <c r="E58" i="5"/>
  <c r="J57" i="5"/>
  <c r="G57" i="5"/>
  <c r="I57" i="5" s="1"/>
  <c r="E57" i="5"/>
  <c r="I56" i="5"/>
  <c r="G56" i="5"/>
  <c r="E56" i="5"/>
  <c r="J55" i="5"/>
  <c r="G55" i="5"/>
  <c r="I55" i="5" s="1"/>
  <c r="E55" i="5"/>
  <c r="E54" i="5"/>
  <c r="I51" i="5"/>
  <c r="G51" i="5"/>
  <c r="E51" i="5"/>
  <c r="I49" i="5"/>
  <c r="G49" i="5"/>
  <c r="E49" i="5"/>
  <c r="I48" i="5"/>
  <c r="G48" i="5"/>
  <c r="E48" i="5"/>
  <c r="E53" i="5"/>
  <c r="E47" i="5"/>
  <c r="E44" i="5"/>
  <c r="I45" i="5"/>
  <c r="G45" i="5"/>
  <c r="E45" i="5"/>
  <c r="E41" i="5"/>
  <c r="E40" i="5"/>
  <c r="I39" i="5"/>
  <c r="G39" i="5"/>
  <c r="E39" i="5"/>
  <c r="E38" i="5"/>
  <c r="I37" i="5"/>
  <c r="G37" i="5"/>
  <c r="E37" i="5"/>
  <c r="E35" i="5"/>
  <c r="D34" i="5"/>
  <c r="I34" i="5" s="1"/>
  <c r="E33" i="5"/>
  <c r="G32" i="5"/>
  <c r="E32" i="5"/>
  <c r="L23" i="5"/>
  <c r="K23" i="5"/>
  <c r="E23" i="5"/>
  <c r="E31" i="5"/>
  <c r="G28" i="5"/>
  <c r="E28" i="5"/>
  <c r="E22" i="5"/>
  <c r="E21" i="5"/>
  <c r="E27" i="5"/>
  <c r="I26" i="5"/>
  <c r="G26" i="5"/>
  <c r="E26" i="5"/>
  <c r="G20" i="5"/>
  <c r="E20" i="5"/>
  <c r="E19" i="5"/>
  <c r="J18" i="5"/>
  <c r="E18" i="5"/>
  <c r="I17" i="5"/>
  <c r="G17" i="5"/>
  <c r="E17" i="5"/>
  <c r="G14" i="5"/>
  <c r="E14" i="5"/>
  <c r="E13" i="5"/>
  <c r="I12" i="5"/>
  <c r="G12" i="5"/>
  <c r="E12" i="5"/>
  <c r="E11" i="5"/>
  <c r="G10" i="5"/>
  <c r="E10" i="5"/>
  <c r="I9" i="5"/>
  <c r="G9" i="5"/>
  <c r="E9" i="5"/>
  <c r="E34" i="5" l="1"/>
  <c r="G34" i="5"/>
  <c r="E104" i="5"/>
</calcChain>
</file>

<file path=xl/sharedStrings.xml><?xml version="1.0" encoding="utf-8"?>
<sst xmlns="http://schemas.openxmlformats.org/spreadsheetml/2006/main" count="1008" uniqueCount="755">
  <si>
    <t>CODICE</t>
  </si>
  <si>
    <t>PRODOTTO</t>
  </si>
  <si>
    <t>PP Deivato</t>
  </si>
  <si>
    <t>Prezzo Cessione</t>
  </si>
  <si>
    <t>Sconto</t>
  </si>
  <si>
    <t>ALPHAGAN*COLL FL 5ML 0,2%</t>
  </si>
  <si>
    <t>ATARAX 20 CPR RIV 25MG</t>
  </si>
  <si>
    <t>AUGMENTIN*12CPR RIV 875MG+125MG</t>
  </si>
  <si>
    <t>AVAMYS*SPRAY NAS.120D 27,5MCG</t>
  </si>
  <si>
    <t>CIPRALEX*28 CPR RIV 10 MG</t>
  </si>
  <si>
    <t>CIPROXIN*6CPR RIV 500MG</t>
  </si>
  <si>
    <t>CONGESCOR*28CPR 5MG</t>
  </si>
  <si>
    <t>DENIBAN*12CPR 50MG</t>
  </si>
  <si>
    <t>DEPAKIN*CHRONO 30CPR 500MG RP</t>
  </si>
  <si>
    <t>DIAMICRON*30CPR 60MG RM</t>
  </si>
  <si>
    <t>EFFERALGAN*16CPR RIV 1000MG</t>
  </si>
  <si>
    <t>FASTUM GEL 60G 2.5%</t>
  </si>
  <si>
    <t>IBUSTRIN*30CPR 200MG</t>
  </si>
  <si>
    <t>LACIPIL*28CPR RIV DIV 4MG</t>
  </si>
  <si>
    <t>LESTRONETTE*21CPR RIV 0,1+0,02</t>
  </si>
  <si>
    <t>LYRICA*14CPS 25MG</t>
  </si>
  <si>
    <t>LYRICA*56CPS 150MG</t>
  </si>
  <si>
    <t>LYRICA*56CPS 75MG</t>
  </si>
  <si>
    <t>MOTILIUM*30CPR RIV 10MG</t>
  </si>
  <si>
    <t>NAPRILENE*14CPR 20MG</t>
  </si>
  <si>
    <t>NASONEX*SPRAY NAS 140D 50MCG</t>
  </si>
  <si>
    <t>NASONEX*SPRAY NAS 60D 50MCG</t>
  </si>
  <si>
    <t>NOVONORM*90CPR 0,5MG</t>
  </si>
  <si>
    <t>PLAVIX*28CPR RIV 75MG</t>
  </si>
  <si>
    <t>SIRDALUD*30CPR 4MG</t>
  </si>
  <si>
    <t>TIMOGEL*GEL OFT 30D 0,4G 1MG/G</t>
  </si>
  <si>
    <t>VASORETIC*14CPR 20MG+12,5MG</t>
  </si>
  <si>
    <t>AGO BD MICROFINE G31 5MM 100PZ</t>
  </si>
  <si>
    <t>AGO BD MICROFINE G31 8MM 100PZ</t>
  </si>
  <si>
    <t>BENADON*10CPR GASTRORES 300MG</t>
  </si>
  <si>
    <t>FEXALLEGRA*10CPR RIV 120 MG</t>
  </si>
  <si>
    <t>IMODIUM*12CPR OROSOL 2MG</t>
  </si>
  <si>
    <t>TRAVELGUM*10GOMME MAST 20MG</t>
  </si>
  <si>
    <t>VOLTAREN EMULGEL*GEL 100G 1%</t>
  </si>
  <si>
    <t>YASMIN*21CPR RIV 3MG+0,03MG</t>
  </si>
  <si>
    <t>EFFERALGANMED*16CPR EFF 1000MG</t>
  </si>
  <si>
    <t>EFFERALGANMED*16CPR EFF 500MG</t>
  </si>
  <si>
    <t>VOLTAREN 10 SUPP 100MG</t>
  </si>
  <si>
    <t>ZIRTEC*OS GTT FL 20ML 10MG/ML</t>
  </si>
  <si>
    <t>CATIONORM MULTI GOCCE 10 ML</t>
  </si>
  <si>
    <t>Da 6 pezzi</t>
  </si>
  <si>
    <t>Da 11 pezzi</t>
  </si>
  <si>
    <t>Da 21 pezzi</t>
  </si>
  <si>
    <t>Quantità</t>
  </si>
  <si>
    <t>Da 1 pezzo</t>
  </si>
  <si>
    <t>BISOLVON*SCIR FL 250ML 4MG/5ML</t>
  </si>
  <si>
    <t>EFFIPREV*21CPR RIV 2MG+0,03MG</t>
  </si>
  <si>
    <t>GARZA JELONET 10 X 10 CM 10 BUSTE</t>
  </si>
  <si>
    <t>XANAX*20CPR 0,25MG</t>
  </si>
  <si>
    <t>XANAX*20CPR 1MG</t>
  </si>
  <si>
    <t>FEMARA*30CPR RIV 2,5MG</t>
  </si>
  <si>
    <t>g</t>
  </si>
  <si>
    <t xml:space="preserve">BETADINE*SOLUZ CUT 125ML 10% </t>
  </si>
  <si>
    <t>DIFFERIN*GEL 30G 0,1%</t>
  </si>
  <si>
    <t>EFEXOR*14CPS 75MG RP</t>
  </si>
  <si>
    <t>CIALIS*8CPR RIV 20MG</t>
  </si>
  <si>
    <t>COVERSYL*FL 30CPR RIV 5MG</t>
  </si>
  <si>
    <t>DULCOLAX*40CPR RIV 5MG</t>
  </si>
  <si>
    <t xml:space="preserve">AROMASIN*30CPR RIV 25MG </t>
  </si>
  <si>
    <t>XANAX*20CPR 0,50MG</t>
  </si>
  <si>
    <t>DIPROSONE*CREMA 30G 0,05%</t>
  </si>
  <si>
    <t>FLUIMUCIL*OS GRAT 30BUST 600MG</t>
  </si>
  <si>
    <t>AZALIA*28CPR RIV 75MCG</t>
  </si>
  <si>
    <t>THEALOZ DUO 15ML</t>
  </si>
  <si>
    <t xml:space="preserve">BELARA*21CPR RIV 2MG+0,03MG </t>
  </si>
  <si>
    <t>CERAZETTE*28CPR RIV 75MCG</t>
  </si>
  <si>
    <t>COVERSYL*FL 30CPR RIV 10MG</t>
  </si>
  <si>
    <t xml:space="preserve">CELLUVISC COLL 30FL 0.4ML 1% </t>
  </si>
  <si>
    <t>FLUIMUCIL*30CPR EFF 600MG</t>
  </si>
  <si>
    <t>SIBILLA*21CPR RIV 2MG+0,03 MG</t>
  </si>
  <si>
    <t>*045282011*</t>
  </si>
  <si>
    <t>*	045888017	*</t>
  </si>
  <si>
    <t>*	045700010	*</t>
  </si>
  <si>
    <t>*	042214015	*</t>
  </si>
  <si>
    <t>*	041434010	*</t>
  </si>
  <si>
    <t>*	049433016	*</t>
  </si>
  <si>
    <t>*	049463019	*</t>
  </si>
  <si>
    <t>*	044050019	*</t>
  </si>
  <si>
    <t>*	041748029	*</t>
  </si>
  <si>
    <t>*	042791018	*</t>
  </si>
  <si>
    <t>*	045337019	*</t>
  </si>
  <si>
    <t>*	044941019	*</t>
  </si>
  <si>
    <t>*	043651013	*</t>
  </si>
  <si>
    <t>*	041247014	*</t>
  </si>
  <si>
    <t>*	044382012	*</t>
  </si>
  <si>
    <t>*	044382024	*</t>
  </si>
  <si>
    <t>*	046352011	*</t>
  </si>
  <si>
    <t>*	043718042	*</t>
  </si>
  <si>
    <t>*	045637016	*</t>
  </si>
  <si>
    <t>*	049384011	*</t>
  </si>
  <si>
    <t>*	045859016	*</t>
  </si>
  <si>
    <t>*	047111024	*</t>
  </si>
  <si>
    <t>*	049005010	*</t>
  </si>
  <si>
    <t>*	041973013	*</t>
  </si>
  <si>
    <t>*	044537025	*</t>
  </si>
  <si>
    <t>*	041686066	*</t>
  </si>
  <si>
    <t>*	041686054	*</t>
  </si>
  <si>
    <t>*	042938011	*</t>
  </si>
  <si>
    <t>*	042211019	*</t>
  </si>
  <si>
    <t>*	046610010	*</t>
  </si>
  <si>
    <t>*	045402043	*</t>
  </si>
  <si>
    <t>*	045402017	*</t>
  </si>
  <si>
    <t>*	045402029	*</t>
  </si>
  <si>
    <t>*	041423017	*</t>
  </si>
  <si>
    <t>*	046974010	*</t>
  </si>
  <si>
    <t>*	044805012	*</t>
  </si>
  <si>
    <t>*	042566012	*</t>
  </si>
  <si>
    <t>*	042566024	*</t>
  </si>
  <si>
    <t>*	043987015	*</t>
  </si>
  <si>
    <t>*	044418010	*</t>
  </si>
  <si>
    <t>*	047110010	*</t>
  </si>
  <si>
    <t>*	043988029	*</t>
  </si>
  <si>
    <t>*	045279015	*</t>
  </si>
  <si>
    <t>*	043892013	*</t>
  </si>
  <si>
    <t>*	045938014	*</t>
  </si>
  <si>
    <t>*	041671013	*</t>
  </si>
  <si>
    <t>*	044895011	*</t>
  </si>
  <si>
    <t>*	041677067	*</t>
  </si>
  <si>
    <t>*	038301053	*</t>
  </si>
  <si>
    <t>*	042937021	*</t>
  </si>
  <si>
    <t>*	041894015	*</t>
  </si>
  <si>
    <t>*	922321450	*</t>
  </si>
  <si>
    <t>*	922321474	*</t>
  </si>
  <si>
    <t>*	044383014	*</t>
  </si>
  <si>
    <t>*	039175017	*</t>
  </si>
  <si>
    <t>*	049002013	*</t>
  </si>
  <si>
    <t>*	981977770	*</t>
  </si>
  <si>
    <t>*	041672015	*</t>
  </si>
  <si>
    <t>*	047402021	*</t>
  </si>
  <si>
    <t>*	042515054	*</t>
  </si>
  <si>
    <t>*	044755027	*</t>
  </si>
  <si>
    <t>*	049090018	*</t>
  </si>
  <si>
    <t>*	926418637	*</t>
  </si>
  <si>
    <t>*	042516029	*</t>
  </si>
  <si>
    <t>*	041668029	*</t>
  </si>
  <si>
    <t>*	041246012	*</t>
  </si>
  <si>
    <t>*	977794395	*</t>
  </si>
  <si>
    <t>*	984237166	*</t>
  </si>
  <si>
    <t>*	044132013	*</t>
  </si>
  <si>
    <t>*	038195044	*</t>
  </si>
  <si>
    <t>*041435013*</t>
  </si>
  <si>
    <t>YAZ*28CPR RIV 3MG+0,02MG</t>
  </si>
  <si>
    <t>*033490020*</t>
  </si>
  <si>
    <t>*034921015*</t>
  </si>
  <si>
    <t>*034678033*</t>
  </si>
  <si>
    <t>*010834024*</t>
  </si>
  <si>
    <t>*026089019*</t>
  </si>
  <si>
    <t>*038343036*</t>
  </si>
  <si>
    <t>*041762016*</t>
  </si>
  <si>
    <t>*036875019*</t>
  </si>
  <si>
    <t>*036899019*</t>
  </si>
  <si>
    <t>*034118012*</t>
  </si>
  <si>
    <t>*035672043*</t>
  </si>
  <si>
    <t>*035767250*</t>
  </si>
  <si>
    <t>*026664021*</t>
  </si>
  <si>
    <t>*034953253*</t>
  </si>
  <si>
    <t>*027989019*</t>
  </si>
  <si>
    <t>*027286323*</t>
  </si>
  <si>
    <t>*027286210*</t>
  </si>
  <si>
    <t>*027491012*</t>
  </si>
  <si>
    <t>*022483111*</t>
  </si>
  <si>
    <t>*023404231*</t>
  </si>
  <si>
    <t>*029309034*</t>
  </si>
  <si>
    <t>*041808039*</t>
  </si>
  <si>
    <t>*023087024*</t>
  </si>
  <si>
    <t>*042101016*</t>
  </si>
  <si>
    <t>*023417037*</t>
  </si>
  <si>
    <t>*033242013*</t>
  </si>
  <si>
    <t>*020582209*</t>
  </si>
  <si>
    <t>*020582223*</t>
  </si>
  <si>
    <t>*025308038*</t>
  </si>
  <si>
    <t>*027830037*</t>
  </si>
  <si>
    <t>*039759016*</t>
  </si>
  <si>
    <t>*036476012*</t>
  </si>
  <si>
    <t>*036476188*</t>
  </si>
  <si>
    <t>*036476125*</t>
  </si>
  <si>
    <t>*027233016*</t>
  </si>
  <si>
    <t>*024953034*</t>
  </si>
  <si>
    <t>*025725021*</t>
  </si>
  <si>
    <t>*033330010*</t>
  </si>
  <si>
    <t>*033330022*</t>
  </si>
  <si>
    <t>*034162053*</t>
  </si>
  <si>
    <t>*034128013*</t>
  </si>
  <si>
    <t>*040829018*</t>
  </si>
  <si>
    <t>*025852029*</t>
  </si>
  <si>
    <t>*037700010*</t>
  </si>
  <si>
    <t>*027056011*</t>
  </si>
  <si>
    <t>*037696010*</t>
  </si>
  <si>
    <t>*023181023*</t>
  </si>
  <si>
    <t>*033219015*</t>
  </si>
  <si>
    <t>*025980057*</t>
  </si>
  <si>
    <t>*025980069*</t>
  </si>
  <si>
    <t>*025980071*</t>
  </si>
  <si>
    <t>*034195038*</t>
  </si>
  <si>
    <t>*035023011*</t>
  </si>
  <si>
    <t>*038542015*</t>
  </si>
  <si>
    <t>*026894028*</t>
  </si>
  <si>
    <t>*901153635*</t>
  </si>
  <si>
    <t>*901074385*</t>
  </si>
  <si>
    <t>*001340025*</t>
  </si>
  <si>
    <t>*023907076*</t>
  </si>
  <si>
    <t>*021004041*</t>
  </si>
  <si>
    <t>*930870276*</t>
  </si>
  <si>
    <t>*034447019*</t>
  </si>
  <si>
    <t>*041411024*</t>
  </si>
  <si>
    <t>*008997064*</t>
  </si>
  <si>
    <t>*026608036*</t>
  </si>
  <si>
    <t>*042554042*</t>
  </si>
  <si>
    <t>*908560269*</t>
  </si>
  <si>
    <t>*023673092*</t>
  </si>
  <si>
    <t>*034102020*</t>
  </si>
  <si>
    <t>*023603018*</t>
  </si>
  <si>
    <t>*939146320*</t>
  </si>
  <si>
    <t>*975451307*</t>
  </si>
  <si>
    <t>*005170028*</t>
  </si>
  <si>
    <t>*034548089*</t>
  </si>
  <si>
    <t>CODICE DI RIFERIMENTO
NAZIONALE</t>
  </si>
  <si>
    <t>*045637028*</t>
  </si>
  <si>
    <t>DIAMICRON*60CPR 30MG RM</t>
  </si>
  <si>
    <t>*023404092*</t>
  </si>
  <si>
    <t>NUROFEN FEBBRE D*BB100MG/5ML A </t>
  </si>
  <si>
    <t>*	048371013	*</t>
  </si>
  <si>
    <t>*028831055*</t>
  </si>
  <si>
    <t>*	038150102	*</t>
  </si>
  <si>
    <t>*026608214*</t>
  </si>
  <si>
    <t>LEXOTAN*20CPR 3MG</t>
  </si>
  <si>
    <t>*047390012*</t>
  </si>
  <si>
    <t>*022905145*</t>
  </si>
  <si>
    <t>*	044548016	*</t>
  </si>
  <si>
    <t>VIAGRA*4CPR RIV 100MG</t>
  </si>
  <si>
    <t>*020582033*</t>
  </si>
  <si>
    <t>*	041414018	*</t>
  </si>
  <si>
    <t>HARMONET*21CPR 0,075MG+0,02MG</t>
  </si>
  <si>
    <t>*030758015*</t>
  </si>
  <si>
    <t>*	050026018	*</t>
  </si>
  <si>
    <t>CAPILLAREMA*30CPS 75MG</t>
  </si>
  <si>
    <t>*022571018*</t>
  </si>
  <si>
    <t>*	049906011	*</t>
  </si>
  <si>
    <t>FLUIMUCIL*EV AER 10F 300MG 3ML</t>
  </si>
  <si>
    <t>*	049842014	*</t>
  </si>
  <si>
    <t>ZIRTEC*20CPR RIV 10MG</t>
  </si>
  <si>
    <t>*026894016*</t>
  </si>
  <si>
    <t>*	041749021	*</t>
  </si>
  <si>
    <t>CARDURA*20CPR DIV 4MG</t>
  </si>
  <si>
    <t>EFEXOR*10CPS 150MG RP</t>
  </si>
  <si>
    <t>*	048371025	*</t>
  </si>
  <si>
    <t>*028831067*</t>
  </si>
  <si>
    <t>*	041417041	*</t>
  </si>
  <si>
    <t>MAALOX*OS SOSP 250ML 4%+3,5%</t>
  </si>
  <si>
    <t>*	039785074	*</t>
  </si>
  <si>
    <t xml:space="preserve">DYMISTA*1FL SPRAY NAS 23G 120D                                          </t>
  </si>
  <si>
    <t>*	975083078	*</t>
  </si>
  <si>
    <t>ARMOLIPID PLUS 60CPR</t>
  </si>
  <si>
    <t>*935688945*</t>
  </si>
  <si>
    <t>BONVIVA*1CPR RIV 150MG</t>
  </si>
  <si>
    <t xml:space="preserve">VOLTAREN OFTABAK*COLL FL10ML                           </t>
  </si>
  <si>
    <t>*	043988017	*</t>
  </si>
  <si>
    <t>SIRDALUD*20CPR 2MG</t>
  </si>
  <si>
    <t>*025852068*</t>
  </si>
  <si>
    <t>*	050065010	*</t>
  </si>
  <si>
    <t>PURSENNID*40CPR RIV 12MG</t>
  </si>
  <si>
    <t>*004758025*</t>
  </si>
  <si>
    <t>*	050133014	*</t>
  </si>
  <si>
    <t>RINOCLENIL*SPRAY 200ER 100MCG</t>
  </si>
  <si>
    <t>*035799028*</t>
  </si>
  <si>
    <t>*	050134016	*</t>
  </si>
  <si>
    <t>FLIXONASE*SPRAY NAS 120D 50MCG</t>
  </si>
  <si>
    <t>*027657016*</t>
  </si>
  <si>
    <t>*	050138015	*</t>
  </si>
  <si>
    <t>NETILDEX*COLL 5ML1MG/ML+3MG/ML</t>
  </si>
  <si>
    <t>*036452011*</t>
  </si>
  <si>
    <t>*020702282*</t>
  </si>
  <si>
    <t xml:space="preserve">MERCILON*21CPR 0,15MG+0,02MG                                              </t>
  </si>
  <si>
    <t xml:space="preserve">PEVARYL*CREMA 30G 1% 
</t>
  </si>
  <si>
    <t>*	050334010	*</t>
  </si>
  <si>
    <t>MEDROL*30CPR 4MG</t>
  </si>
  <si>
    <t>*026821025*</t>
  </si>
  <si>
    <t>*043718055*</t>
  </si>
  <si>
    <t>DEPAKIN CHRONO*30CPR 300MG RP</t>
  </si>
  <si>
    <t>*022483109*</t>
  </si>
  <si>
    <r>
      <t xml:space="preserve">4,66 € - </t>
    </r>
    <r>
      <rPr>
        <sz val="24"/>
        <rFont val="Calibri"/>
        <family val="2"/>
        <scheme val="minor"/>
      </rPr>
      <t>35%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</si>
  <si>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r>
      <t xml:space="preserve">4,52 € - </t>
    </r>
    <r>
      <rPr>
        <sz val="24"/>
        <rFont val="Calibri"/>
        <family val="2"/>
        <scheme val="minor"/>
      </rPr>
      <t>37%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</si>
  <si>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t>*032647024*</t>
  </si>
  <si>
    <t>*025980083*</t>
  </si>
  <si>
    <t>*	050017019	*</t>
  </si>
  <si>
    <t>MACMIROR COMPLEX*12 OV VAG</t>
  </si>
  <si>
    <t>*023432038*</t>
  </si>
  <si>
    <t>*	043987027	*</t>
  </si>
  <si>
    <t>NOVONORM*90CPR 1MG</t>
  </si>
  <si>
    <t>*034162127*</t>
  </si>
  <si>
    <t>*	050425014	*</t>
  </si>
  <si>
    <t>BETMIGA*30CPR 50MG RP</t>
  </si>
  <si>
    <t>*042647103*</t>
  </si>
  <si>
    <t>*	050471010	*</t>
  </si>
  <si>
    <t>LUMIGAN*COLL FL 3ML 0,1MG/ML</t>
  </si>
  <si>
    <t>*035447022*</t>
  </si>
  <si>
    <t>IMODIUM*8CPS 2MG</t>
  </si>
  <si>
    <t>*023673066*</t>
  </si>
  <si>
    <t>*024280012*</t>
  </si>
  <si>
    <t>*024280024*</t>
  </si>
  <si>
    <t xml:space="preserve">DAKTARIN*CREMA 30G 2% 
</t>
  </si>
  <si>
    <t>*909089031*</t>
  </si>
  <si>
    <t>*	041749019	*</t>
  </si>
  <si>
    <t>CARDURA*30CPR DIV 2MG</t>
  </si>
  <si>
    <t>*026821013*</t>
  </si>
  <si>
    <t>*	041677030	*</t>
  </si>
  <si>
    <t>MIRANOVA 21 CPR 100+20MCG</t>
  </si>
  <si>
    <t>*	041614013	*</t>
  </si>
  <si>
    <t>*033779012*</t>
  </si>
  <si>
    <t>*	044755015	*</t>
  </si>
  <si>
    <t>*026608164*</t>
  </si>
  <si>
    <r>
      <t xml:space="preserve">4,48 € - </t>
    </r>
    <r>
      <rPr>
        <sz val="24"/>
        <rFont val="Calibri"/>
        <family val="2"/>
        <scheme val="minor"/>
      </rPr>
      <t>37,50%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36 pz</t>
    </r>
  </si>
  <si>
    <t>ROCALTROL*30CPS 0,25MCG</t>
  </si>
  <si>
    <t>ROCALTROL*30CPS 0,50MCG</t>
  </si>
  <si>
    <t>OMNIC* 20 CPS 0,4 RM</t>
  </si>
  <si>
    <t>XANAX GTT* OS GTT FL 0,75 MG/ML</t>
  </si>
  <si>
    <t>ACQUA SIRMIONE MIN NAT 15ML 6F</t>
  </si>
  <si>
    <t>*045876024*</t>
  </si>
  <si>
    <t>ARNIGEL*7% GEL TUBO 45G</t>
  </si>
  <si>
    <t>*004763114*</t>
  </si>
  <si>
    <t>*004763330*</t>
  </si>
  <si>
    <t>*016242238*</t>
  </si>
  <si>
    <t>*016242214*</t>
  </si>
  <si>
    <t>*016242240*</t>
  </si>
  <si>
    <t>*980928396*</t>
  </si>
  <si>
    <t>*900059991*</t>
  </si>
  <si>
    <t>ASPIRINA C*10CPR EFF C/VIT C</t>
  </si>
  <si>
    <t>ASPIRINA C*20CPR EFF 400+240MG</t>
  </si>
  <si>
    <t>BENAGOL VIT.C*16PAST ARANCIA</t>
  </si>
  <si>
    <t>BENAGOL*16PAST LIMONE S/Z</t>
  </si>
  <si>
    <t>BENAGOL*16PAST MIELE/LIMONE</t>
  </si>
  <si>
    <t>BEPANTHENOL TATTOO PASTA TRAT</t>
  </si>
  <si>
    <t>BEPANTHENOL*BABY PASTA 100G</t>
  </si>
  <si>
    <t>*930525771*</t>
  </si>
  <si>
    <t>CARNIDYN PLUS INTEGR 20BUST</t>
  </si>
  <si>
    <t>*901239576*</t>
  </si>
  <si>
    <t>*012235040*</t>
  </si>
  <si>
    <t>*013046089*</t>
  </si>
  <si>
    <t>*986286906*</t>
  </si>
  <si>
    <t>DENTOSAN COLLUT TRATT MES200ML</t>
  </si>
  <si>
    <t>DEQUADIN*20CPR 0,25MG</t>
  </si>
  <si>
    <t>ENTEROGERMINA*OS 20FL 4MLD/5ML</t>
  </si>
  <si>
    <t>ENTEROLACTIS BEVIBILE 12FL</t>
  </si>
  <si>
    <t>*931660981*</t>
  </si>
  <si>
    <t>*043904022*</t>
  </si>
  <si>
    <t>*027244072*</t>
  </si>
  <si>
    <t>ESOXX ONE 20STICK 10ML</t>
  </si>
  <si>
    <t>FEXACTIV*COLL 1FL 10ML</t>
  </si>
  <si>
    <t>FLOMAX*OS 20BUST 350MG</t>
  </si>
  <si>
    <t>*927117251*</t>
  </si>
  <si>
    <t>*983513641*</t>
  </si>
  <si>
    <t>*983513666*</t>
  </si>
  <si>
    <t>IPER CLENNY 5ML 20FLAC SOL MON</t>
  </si>
  <si>
    <t>KUKIDENT PLUS ORIGINAL CR 40G</t>
  </si>
  <si>
    <t>KUKIDENT PLUS ORIGINAL CR 65G</t>
  </si>
  <si>
    <t>*935054914*</t>
  </si>
  <si>
    <t>*035618053*</t>
  </si>
  <si>
    <t>*042028023*</t>
  </si>
  <si>
    <t>MOMENTACT*20CPR RIV 400MG</t>
  </si>
  <si>
    <t>OKITASK*OS GRAT 20BUST 40MG</t>
  </si>
  <si>
    <t>*924526888*</t>
  </si>
  <si>
    <t>*036397014*</t>
  </si>
  <si>
    <t>*036397026*</t>
  </si>
  <si>
    <t>PHYSIOMER BABY IPER SPR 115ML</t>
  </si>
  <si>
    <t>REPARIL GEL CM*40G 1%+5%</t>
  </si>
  <si>
    <t>REPARIL GEL C.M.*40G 2%+5%</t>
  </si>
  <si>
    <t>*025647114*</t>
  </si>
  <si>
    <t>*976335291*</t>
  </si>
  <si>
    <t>TROSYD*SOLUZ CUT. UNG.1FL 12ML 28%</t>
  </si>
  <si>
    <t>YOVIS FLACONCINI 10FL OS</t>
  </si>
  <si>
    <t>*924451899*</t>
  </si>
  <si>
    <t>*	049903026	*</t>
  </si>
  <si>
    <t>BENZAC*GEL40G 10%</t>
  </si>
  <si>
    <t>*	032143012	*</t>
  </si>
  <si>
    <t>*034076101*</t>
  </si>
  <si>
    <t>*	046328023	*</t>
  </si>
  <si>
    <t>ZOELY*24CPR 2,5MG+1,5MG+4CPR</t>
  </si>
  <si>
    <t>*041400019*</t>
  </si>
  <si>
    <t>Non si accettano resi</t>
  </si>
  <si>
    <t>*	046328011	*</t>
  </si>
  <si>
    <t>ZOELY*72CPR 2,5MG+1,5MG+12CPR</t>
  </si>
  <si>
    <t>*041400021*</t>
  </si>
  <si>
    <t>*	050812015	*</t>
  </si>
  <si>
    <t>ELLAONE*1CPR 30MG</t>
  </si>
  <si>
    <t>*039366036*</t>
  </si>
  <si>
    <t>*014159026*</t>
  </si>
  <si>
    <r>
      <rPr>
        <b/>
        <sz val="26"/>
        <color theme="1"/>
        <rFont val="Calibri"/>
        <family val="2"/>
        <scheme val="minor"/>
      </rPr>
      <t xml:space="preserve">4,43€ </t>
    </r>
    <r>
      <rPr>
        <sz val="26"/>
        <color theme="1"/>
        <rFont val="Calibri"/>
        <family val="2"/>
        <scheme val="minor"/>
      </rPr>
      <t>- 39%
Minimo 6 pz</t>
    </r>
  </si>
  <si>
    <r>
      <rPr>
        <b/>
        <sz val="26"/>
        <color theme="1"/>
        <rFont val="Calibri"/>
        <family val="2"/>
        <scheme val="minor"/>
      </rPr>
      <t>4,29€</t>
    </r>
    <r>
      <rPr>
        <sz val="26"/>
        <color theme="1"/>
        <rFont val="Calibri"/>
        <family val="2"/>
        <scheme val="minor"/>
      </rPr>
      <t xml:space="preserve"> - 41%
Minimo 12 pz</t>
    </r>
  </si>
  <si>
    <r>
      <rPr>
        <b/>
        <sz val="26"/>
        <color theme="1"/>
        <rFont val="Calibri"/>
        <family val="2"/>
        <scheme val="minor"/>
      </rPr>
      <t>4,22€</t>
    </r>
    <r>
      <rPr>
        <sz val="26"/>
        <color theme="1"/>
        <rFont val="Calibri"/>
        <family val="2"/>
        <scheme val="minor"/>
      </rPr>
      <t xml:space="preserve"> - 42%
Minimo 24 pz</t>
    </r>
  </si>
  <si>
    <t>*016242190*</t>
  </si>
  <si>
    <t>*022632121*</t>
  </si>
  <si>
    <t>BENAGOL*16PAST FRAGOLA S/Z</t>
  </si>
  <si>
    <t>NEOBOROCILLINA*16PAST 1,2+20MG</t>
  </si>
  <si>
    <t>*935205536*</t>
  </si>
  <si>
    <t>*976289696*</t>
  </si>
  <si>
    <t>*983513742*</t>
  </si>
  <si>
    <t>*983513716*</t>
  </si>
  <si>
    <t>DENTOSAN COLLUT TRATT QUO200ML</t>
  </si>
  <si>
    <t>GUM SOFT PICK COMFORT FLEX</t>
  </si>
  <si>
    <t>KUKIDENT PLUS DOPPIA AZIONE65G</t>
  </si>
  <si>
    <t>KUKIDENT PLUS DOPPIA PROT 40G</t>
  </si>
  <si>
    <t>*022760019*</t>
  </si>
  <si>
    <t>*934424476*</t>
  </si>
  <si>
    <t>*981996059*</t>
  </si>
  <si>
    <t>CANESTEN*CREMA 30G 1%</t>
  </si>
  <si>
    <t>DERMOVITAMINA FILMOCARE 30</t>
  </si>
  <si>
    <t>DERMOVITAMINA MICOBLOCK ONICOD</t>
  </si>
  <si>
    <t>*020051037*</t>
  </si>
  <si>
    <t>FOILLE INSETTI*CREMA 15G</t>
  </si>
  <si>
    <t>*942602614*</t>
  </si>
  <si>
    <t>*935662561*</t>
  </si>
  <si>
    <t>*924961713*</t>
  </si>
  <si>
    <t>MGK VIS ORANGE 15BUST</t>
  </si>
  <si>
    <t>SUPRADYN RIC 50+ EFFER 15CPR</t>
  </si>
  <si>
    <t>SUSTENIUM MEMO FOSFORO 10FL</t>
  </si>
  <si>
    <t>*935617478*</t>
  </si>
  <si>
    <t>TANTUM ROSA INT DERMA DET500ML</t>
  </si>
  <si>
    <t>*036193023*</t>
  </si>
  <si>
    <t>ESSAVEN*GEL 80G 10MG/G+8MG/G</t>
  </si>
  <si>
    <t>*985988346*</t>
  </si>
  <si>
    <t>*903367148*</t>
  </si>
  <si>
    <t>LIBENAR 15FLX5ML SOLUZIONE ISO</t>
  </si>
  <si>
    <t>NARHINEL SOL FISIOL 20F 5ML</t>
  </si>
  <si>
    <t>*934855560*</t>
  </si>
  <si>
    <t>STILLADAY FORTE 0,3% 10ML</t>
  </si>
  <si>
    <t>*981266428*</t>
  </si>
  <si>
    <t>*930494099*</t>
  </si>
  <si>
    <t>*931446571*</t>
  </si>
  <si>
    <t>*972264408*</t>
  </si>
  <si>
    <t>LACTOFLORENE PLUS 12 FL</t>
  </si>
  <si>
    <t>LACTOFLORENE PLUS BIMBI 12FL</t>
  </si>
  <si>
    <t>*	041677028	*</t>
  </si>
  <si>
    <t>BIAFIN EMULSIONE CUTANEA PROMO</t>
  </si>
  <si>
    <t>*975966918*</t>
  </si>
  <si>
    <t>*902812799*</t>
  </si>
  <si>
    <t>CER'8 ZANZARE 48 CUSCINETTI</t>
  </si>
  <si>
    <t>*974834525*</t>
  </si>
  <si>
    <t>FISSAN SALV DELICATE PROT/A65P</t>
  </si>
  <si>
    <t>*939588556*</t>
  </si>
  <si>
    <t>NEOVIDERM EMULS CUTANEA 100ML</t>
  </si>
  <si>
    <t>*970489593*</t>
  </si>
  <si>
    <t>COLILEN IBS 96OPR</t>
  </si>
  <si>
    <t>*041545031*</t>
  </si>
  <si>
    <t>GAVISCON BRUCIORE E INDIG*24BS</t>
  </si>
  <si>
    <t>*041056021*</t>
  </si>
  <si>
    <t>MAALOX REFLUSSO*14CPR 20MG</t>
  </si>
  <si>
    <t>*983513654*</t>
  </si>
  <si>
    <t>KUKIDENT NEUTRO CREMA ADES 65G</t>
  </si>
  <si>
    <t>*983513767*</t>
  </si>
  <si>
    <t>KUKIDENT PLUS SIGILLO 57G</t>
  </si>
  <si>
    <t>*041515026*</t>
  </si>
  <si>
    <t>BRONCHENOLO GOLA*OS SPRAY 15ML</t>
  </si>
  <si>
    <t>*035450028*</t>
  </si>
  <si>
    <t>DICLOREUM ACTIGEL*GEL 100G 1%</t>
  </si>
  <si>
    <t>*042822015*</t>
  </si>
  <si>
    <t>FROBEN GOLA*COLLUT 160ML 0,25%</t>
  </si>
  <si>
    <t>*042822027*</t>
  </si>
  <si>
    <t>FROBEN GOLA*NEBUL 15ML 0,25%</t>
  </si>
  <si>
    <t>*025669197*</t>
  </si>
  <si>
    <t>MOMENT*10CPS MOLLI 200MG</t>
  </si>
  <si>
    <t>*025669185*</t>
  </si>
  <si>
    <t>MOMENT*36CPR RIV 200MG</t>
  </si>
  <si>
    <r>
      <rPr>
        <b/>
        <sz val="26"/>
        <color theme="1"/>
        <rFont val="Calibri"/>
        <family val="2"/>
        <scheme val="minor"/>
      </rPr>
      <t xml:space="preserve">3,49€ </t>
    </r>
    <r>
      <rPr>
        <sz val="26"/>
        <color theme="1"/>
        <rFont val="Calibri"/>
        <family val="2"/>
        <scheme val="minor"/>
      </rPr>
      <t>- 58%
da 1 pz a 11 pz</t>
    </r>
  </si>
  <si>
    <r>
      <rPr>
        <b/>
        <sz val="26"/>
        <color theme="1"/>
        <rFont val="Calibri"/>
        <family val="2"/>
        <scheme val="minor"/>
      </rPr>
      <t>3,16€</t>
    </r>
    <r>
      <rPr>
        <sz val="26"/>
        <color theme="1"/>
        <rFont val="Calibri"/>
        <family val="2"/>
        <scheme val="minor"/>
      </rPr>
      <t xml:space="preserve"> - 62%
da 12 pz a 35 pz</t>
    </r>
  </si>
  <si>
    <r>
      <rPr>
        <b/>
        <sz val="26"/>
        <color theme="1"/>
        <rFont val="Calibri"/>
        <family val="2"/>
        <scheme val="minor"/>
      </rPr>
      <t>2,91€</t>
    </r>
    <r>
      <rPr>
        <sz val="26"/>
        <color theme="1"/>
        <rFont val="Calibri"/>
        <family val="2"/>
        <scheme val="minor"/>
      </rPr>
      <t xml:space="preserve"> - 65%
Minimo 36 pz</t>
    </r>
  </si>
  <si>
    <t>*979332400*</t>
  </si>
  <si>
    <t>*912033661*</t>
  </si>
  <si>
    <t>*025669348*</t>
  </si>
  <si>
    <t>*020096020*</t>
  </si>
  <si>
    <t>VIVIN C*20CPR EFF</t>
  </si>
  <si>
    <t>*913228096*</t>
  </si>
  <si>
    <t>CLEARBLUE CONCEPTION INDIC 1CT</t>
  </si>
  <si>
    <t>LOBIVON*28CPR 5MG</t>
  </si>
  <si>
    <t>*	047391014	*</t>
  </si>
  <si>
    <t>*	032210015	*</t>
  </si>
  <si>
    <t>*039600010*</t>
  </si>
  <si>
    <t>SPIDIDOL*12CPR RIV 400MG</t>
  </si>
  <si>
    <t>*900267271*</t>
  </si>
  <si>
    <t>BENDA PIC DRESSFIX CM7X5M</t>
  </si>
  <si>
    <t>*930873690*</t>
  </si>
  <si>
    <t>CONTOUR NEXT GLICEMIA 50STR</t>
  </si>
  <si>
    <t>*926522121*</t>
  </si>
  <si>
    <t>CER PIC AQUABLOC MIX 40PZ</t>
  </si>
  <si>
    <t>*022088052*</t>
  </si>
  <si>
    <t>TANTUM VERDE*COLLUT 120ML0,15%</t>
  </si>
  <si>
    <t>*035355015*</t>
  </si>
  <si>
    <t>TANTUM VERDE B*240ML22,5+7,5MG</t>
  </si>
  <si>
    <t>*921581841*</t>
  </si>
  <si>
    <t>*036193011*</t>
  </si>
  <si>
    <t>ESSAVEN GEL C.M.*40G 1%+0,8%</t>
  </si>
  <si>
    <t>*039600022*</t>
  </si>
  <si>
    <t>SPIDIDOL*GRAT 12 BUST 400MG AL</t>
  </si>
  <si>
    <t>*935131211*</t>
  </si>
  <si>
    <t>MAALOX REFLURAPID 40CPR MASTIC</t>
  </si>
  <si>
    <t>*037858014*</t>
  </si>
  <si>
    <t>MOMENTACT ANALG.*GRAT 12BUST</t>
  </si>
  <si>
    <t>*908834738*</t>
  </si>
  <si>
    <t>PL3 SPECIAL PROTECTOR STICK 4M</t>
  </si>
  <si>
    <t>*908089321*</t>
  </si>
  <si>
    <t>BLISTEX CLASSIC LIP PORT 4.25G</t>
  </si>
  <si>
    <t>*974109151*</t>
  </si>
  <si>
    <t>CERAVE CREMA CONTORNO OCCH15ML</t>
  </si>
  <si>
    <t>*905079531*</t>
  </si>
  <si>
    <t>CER'8 TIGRE CUSC ADESIVO 36PZ</t>
  </si>
  <si>
    <t>*975588056*</t>
  </si>
  <si>
    <t>SUPRADYN MAGNESIO/POTASS24BUST</t>
  </si>
  <si>
    <t>*902709397*</t>
  </si>
  <si>
    <t>MGK VIS RIC PLUS 14BUST 6G</t>
  </si>
  <si>
    <t>*942602689*</t>
  </si>
  <si>
    <t xml:space="preserve">MGK VIS ORANGE ZERO ZUCC30BUST  </t>
  </si>
  <si>
    <t>*927170492*</t>
  </si>
  <si>
    <t>CLENNY 25FLAC SOL MON 2ML</t>
  </si>
  <si>
    <t>*987654237*</t>
  </si>
  <si>
    <t>BENEFIBRA LIQUIDA 12BUST PRO24</t>
  </si>
  <si>
    <t>*029032087*</t>
  </si>
  <si>
    <t>CODEX*30CPS 5MLD 250MG</t>
  </si>
  <si>
    <t>*004975013*</t>
  </si>
  <si>
    <t>*	041753017	*</t>
  </si>
  <si>
    <t>FEDRA 21 CPR RIV 0.075MG+0.02MG</t>
  </si>
  <si>
    <t>*029551013*</t>
  </si>
  <si>
    <t>*021513015*</t>
  </si>
  <si>
    <t>BETA 21*CREMA DERM 30G 0,05%</t>
  </si>
  <si>
    <t>*902649298*</t>
  </si>
  <si>
    <t>EMATONIL PLUS EMULSIONE GEL 50</t>
  </si>
  <si>
    <t>*930873688*</t>
  </si>
  <si>
    <t>CONTOUR NEXT GLICEMIA 25STR</t>
  </si>
  <si>
    <t>*935779900*</t>
  </si>
  <si>
    <t>MICROLET LANCETS 25 LANCETTE</t>
  </si>
  <si>
    <t>*042386348*</t>
  </si>
  <si>
    <t>BRUFEN ANALGES*12CPR RIV 400MG</t>
  </si>
  <si>
    <t>*041797022*</t>
  </si>
  <si>
    <t>OKI GOLA*OS SPRAY 15ML 0,16%</t>
  </si>
  <si>
    <t>*033656442*</t>
  </si>
  <si>
    <t>ENANTYUM*20CPR RIV 25MG</t>
  </si>
  <si>
    <t>*035304043*</t>
  </si>
  <si>
    <t>ZERINOL C.M.*20CPR RIV 300+2MG</t>
  </si>
  <si>
    <t>*025319043*</t>
  </si>
  <si>
    <t>*978249910*</t>
  </si>
  <si>
    <t>MENTADENT PROT FAM BIANCO QUOT</t>
  </si>
  <si>
    <t>*930605288*</t>
  </si>
  <si>
    <t>ACUTIL FOSFORO ADVANCE 10FL</t>
  </si>
  <si>
    <t>*801458985*</t>
  </si>
  <si>
    <t>OSCILLOCOCCINUM 200K 30DO GL</t>
  </si>
  <si>
    <t>*987437213*</t>
  </si>
  <si>
    <t>POLASE PLUS 24BUST PROMO 2024</t>
  </si>
  <si>
    <t>*987437187*</t>
  </si>
  <si>
    <t>POLASE ARANCIA 36BUST PROMO 24</t>
  </si>
  <si>
    <t>*983376359*</t>
  </si>
  <si>
    <t>RILASTIL SMAGLIATURE CR E/I/E</t>
  </si>
  <si>
    <t>*933451320*</t>
  </si>
  <si>
    <t>REPARANCE CREMA IDRAT CUTE SEC</t>
  </si>
  <si>
    <t>*904303144*</t>
  </si>
  <si>
    <t>IALUSET CRE 25GR</t>
  </si>
  <si>
    <t>*027546011*</t>
  </si>
  <si>
    <t>FOILLE SOLE*CREMA 30G</t>
  </si>
  <si>
    <t>*984357006*</t>
  </si>
  <si>
    <t>CETAPHIL CREMA IDRATANTE 450G</t>
  </si>
  <si>
    <t>*974159446*</t>
  </si>
  <si>
    <t>COLILEN IBS 60OPR</t>
  </si>
  <si>
    <t>*024352142*</t>
  </si>
  <si>
    <t>GAVISCON*24BUST 500+267MG/10ML</t>
  </si>
  <si>
    <t>*902596939*</t>
  </si>
  <si>
    <t>GRANI LUNGA VITA FIUGGI 35G</t>
  </si>
  <si>
    <t>*974012674*</t>
  </si>
  <si>
    <t>NEOBIANACID 14CPR MASTICABILI</t>
  </si>
  <si>
    <t>*981920921*</t>
  </si>
  <si>
    <t>SOLLIEVO FISIOLAX 45CPR</t>
  </si>
  <si>
    <t>*981920933*</t>
  </si>
  <si>
    <t>SOLLIEVO FISIOLAX 90CPR</t>
  </si>
  <si>
    <t>*982528263*</t>
  </si>
  <si>
    <t>SOLLIEVO FISIOLAX SCIROPPO</t>
  </si>
  <si>
    <t>*972264410*</t>
  </si>
  <si>
    <t>YOVIS STICK 10BUST</t>
  </si>
  <si>
    <t>*	989333796	*</t>
  </si>
  <si>
    <t>GHIACCIO ISTANTANEO FARZEDI PE 2PZ</t>
  </si>
  <si>
    <t>*	050530017	*</t>
  </si>
  <si>
    <t>ZOLPEDUAR*30CPR SUBL 10MG</t>
  </si>
  <si>
    <t>*040540128*</t>
  </si>
  <si>
    <t>*026630020*</t>
  </si>
  <si>
    <t>IRIDINA DUE*COLL FL 10ML 0,05%</t>
  </si>
  <si>
    <t>*972195921*</t>
  </si>
  <si>
    <t>LENODIAR ADULTI 20CPS 500MG</t>
  </si>
  <si>
    <t>*974034439*</t>
  </si>
  <si>
    <t>BIOCHETASI POCK DIGESTIV 18CPR</t>
  </si>
  <si>
    <t>*050529015*</t>
  </si>
  <si>
    <t>EZETROL*30CPR 10MG</t>
  </si>
  <si>
    <t>*036016145*</t>
  </si>
  <si>
    <t>*	050331014	*</t>
  </si>
  <si>
    <t>AZILECT*28CPR 1MG</t>
  </si>
  <si>
    <t>*	036983029	*</t>
  </si>
  <si>
    <t>NO MIN ORDINE</t>
  </si>
  <si>
    <t>Condizioni</t>
  </si>
  <si>
    <t>ARMOLIPID PLUS 60CPR (Scad 07/2025)</t>
  </si>
  <si>
    <t>COEFFERALGAN*16CPR EFF500+30MG (Scad. 08/2025)</t>
  </si>
  <si>
    <t>XENICAL*BLIST 84CPS 120MG (Scad. 09/2025)</t>
  </si>
  <si>
    <t>RECUGEL GEL OCULARE 10G (scad. 08/2025)</t>
  </si>
  <si>
    <t>XALATAN*COLL FL 2,5ML 50MCG/ML (Scad. 07/2025)</t>
  </si>
  <si>
    <t>Max 40 pz NO MIN ORDINE</t>
  </si>
  <si>
    <t>ARIANNA*24CPR RIV60+15MCG+4CPR (Scad. 08/2025)</t>
  </si>
  <si>
    <t>*	050476023	*</t>
  </si>
  <si>
    <t>*026525105*</t>
  </si>
  <si>
    <t>VEROLAX*BB 18SUPP 1,375G</t>
  </si>
  <si>
    <t>COEFFERALGAN*16CPR EFF500+30MG</t>
  </si>
  <si>
    <t>*	051064018	*</t>
  </si>
  <si>
    <t>XYZAL*20CPR RIV 5MG</t>
  </si>
  <si>
    <t>*035666080*</t>
  </si>
  <si>
    <r>
      <t xml:space="preserve">GHIACCIO ISTANTANEO FARZEDI PE 2PZ  </t>
    </r>
    <r>
      <rPr>
        <b/>
        <i/>
        <sz val="22"/>
        <color theme="1"/>
        <rFont val="Calibri"/>
        <family val="2"/>
        <scheme val="minor"/>
      </rPr>
      <t>Offerta in colli</t>
    </r>
  </si>
  <si>
    <t>*035618026*</t>
  </si>
  <si>
    <t>MOMENTACT*12CPR RIV 400MG</t>
  </si>
  <si>
    <t>*041513021*</t>
  </si>
  <si>
    <t>ASPI GOLA*OS SPRAY 15ML 0,25%</t>
  </si>
  <si>
    <t>*042386058*</t>
  </si>
  <si>
    <t>BRUFEN ANALGES*12CPR RIV 200MG</t>
  </si>
  <si>
    <t>*026608125*</t>
  </si>
  <si>
    <t>EFFERALGAN*16CPR 500MG</t>
  </si>
  <si>
    <t>*042000024*</t>
  </si>
  <si>
    <t>FLUIBRON GOLA=&gt;FLOMAX GOLA*SPRAY 15ML</t>
  </si>
  <si>
    <t>*027366032*</t>
  </si>
  <si>
    <t>MOMENACTCOMPI*10CPS 25MG</t>
  </si>
  <si>
    <t>*025829084*</t>
  </si>
  <si>
    <t>MOMENDOL*12CPR RIV 220MG</t>
  </si>
  <si>
    <t>*025829223*</t>
  </si>
  <si>
    <t>MOMENDOL*12CPS 220MG</t>
  </si>
  <si>
    <t xml:space="preserve">MOMENT OS SOSP 8 BST </t>
  </si>
  <si>
    <t>NUROFEN FEB DOL*BB100MG/5ML AR</t>
  </si>
  <si>
    <t>*022088064*</t>
  </si>
  <si>
    <t>TANTUM VERDE*NEBUL 30ML 0,15%</t>
  </si>
  <si>
    <t>*022088088*</t>
  </si>
  <si>
    <t>TANTUM VERDE*NEBUL FL 15ML0,3%</t>
  </si>
  <si>
    <t>*985775384*</t>
  </si>
  <si>
    <t>THERMACARE KNEE 8HR 2CT IT</t>
  </si>
  <si>
    <t>*981076060*</t>
  </si>
  <si>
    <t>THERMACARE SCHIENA FASCIA 2PZ</t>
  </si>
  <si>
    <t>*981042649*</t>
  </si>
  <si>
    <t>THERMACARE SCHIENA FASCIA 4PZ</t>
  </si>
  <si>
    <t>*034548154*</t>
  </si>
  <si>
    <t>VOLTAREN EMULGEL*GEL 100G 2%</t>
  </si>
  <si>
    <t>*034548141*</t>
  </si>
  <si>
    <t>VOLTAREN EMULGEL*GEL 60G 2%</t>
  </si>
  <si>
    <t>*033262027*</t>
  </si>
  <si>
    <t>BENACTIV GOLA*16PASTL LIM MIEL</t>
  </si>
  <si>
    <t>*022632184*</t>
  </si>
  <si>
    <t>NEOBOROCILLINA C*16PAST S/Z</t>
  </si>
  <si>
    <t>MERIDOL COLLUTT 400ML</t>
  </si>
  <si>
    <t>*035355027*</t>
  </si>
  <si>
    <t>TANTUM VERDE B*120ML22,5+7,5MG</t>
  </si>
  <si>
    <t>*940086349*</t>
  </si>
  <si>
    <t>TANTUM VERDE SOS AFTE GEL 8 ML</t>
  </si>
  <si>
    <t>*022088076*</t>
  </si>
  <si>
    <t>TANTUM VERDE*COLLUT 240ML0,15%</t>
  </si>
  <si>
    <t>*023907126*</t>
  </si>
  <si>
    <t>BETADINE*GEL 30G 10%</t>
  </si>
  <si>
    <t>*023907292*</t>
  </si>
  <si>
    <t>BETADINE*SOL CUT 1FL 120ML 10%</t>
  </si>
  <si>
    <t>*913156675*</t>
  </si>
  <si>
    <t>BIAFIN EMULS IDRAT 100ML</t>
  </si>
  <si>
    <t>*901179010*</t>
  </si>
  <si>
    <t>IGIENEPIEDE TIMODORE POLV 75G</t>
  </si>
  <si>
    <t>*985501511*</t>
  </si>
  <si>
    <t>RILASTIL XEROLACT CR MANI NF</t>
  </si>
  <si>
    <t>*025561010*</t>
  </si>
  <si>
    <t>SOFARGEN*CREMA 30G 1%</t>
  </si>
  <si>
    <t>*983282029*</t>
  </si>
  <si>
    <t>CLUNGENE COVID19 AG AUTOTEST</t>
  </si>
  <si>
    <t>*973145838*</t>
  </si>
  <si>
    <t>CALCIOBASE 30STICK 10ML</t>
  </si>
  <si>
    <t>*018723080*</t>
  </si>
  <si>
    <t>ACTIFED*12CPR 2,5MG+60MG</t>
  </si>
  <si>
    <t>*982005896*</t>
  </si>
  <si>
    <t>BIORITMON ENERGY DEFEND 14BUST</t>
  </si>
  <si>
    <t>*019771043*</t>
  </si>
  <si>
    <t>BRONCHENOLO TOSSE*SCIR 150ML</t>
  </si>
  <si>
    <t>*802519254*</t>
  </si>
  <si>
    <t>DROSETUX SCIROPPO 150ML</t>
  </si>
  <si>
    <t>*936018237*</t>
  </si>
  <si>
    <t>ENTEROGERMINA GONFIORE 20BUST</t>
  </si>
  <si>
    <t>*024596037*</t>
  </si>
  <si>
    <t>FLUIBRON*SCIR 200ML 0,3%</t>
  </si>
  <si>
    <t>*023834068*</t>
  </si>
  <si>
    <t>FLUIFORT*SCIR 200ML 9% C/MISUR</t>
  </si>
  <si>
    <t>*034936171*</t>
  </si>
  <si>
    <t>FLUIMUCIL MUCOL*10CPR EFF600MG</t>
  </si>
  <si>
    <t>*927091227*</t>
  </si>
  <si>
    <t>GRINTUSS AD SCIR POLIR 180G</t>
  </si>
  <si>
    <t>*927091203*</t>
  </si>
  <si>
    <t>GRINTUSS PEDIATRIC SCIR 180G</t>
  </si>
  <si>
    <t>*026752016*</t>
  </si>
  <si>
    <t>LEVOTUSS*SCIR 200ML 30MG/5ML</t>
  </si>
  <si>
    <t>*023185059*</t>
  </si>
  <si>
    <t>LISOMUCIL TOSSE MUC*AD SCIR 5%</t>
  </si>
  <si>
    <t>*034246025*</t>
  </si>
  <si>
    <t>NUROFEN INFLUEN RAFFREDD*24CPR</t>
  </si>
  <si>
    <t>*034358010*</t>
  </si>
  <si>
    <t>TACHIFLUDEC*10BUST 6G LIM</t>
  </si>
  <si>
    <t>*034358022*</t>
  </si>
  <si>
    <t>TACHIFLUDEC*10BUST 6G LIM/MIEL</t>
  </si>
  <si>
    <t>*034358034*</t>
  </si>
  <si>
    <t>TACHIFLUDEC*10BUST ARANCIA</t>
  </si>
  <si>
    <t>*043786033*</t>
  </si>
  <si>
    <t>TANTUM VERDE NASO CHIUSO*15ML</t>
  </si>
  <si>
    <t>*037375021*</t>
  </si>
  <si>
    <t>LIOTONTRAUMA*GEL 40G 2%+5%</t>
  </si>
  <si>
    <t>*023539075*</t>
  </si>
  <si>
    <t>TEGENS*OS GRAT 20BUST 160MG</t>
  </si>
  <si>
    <t>*984790838*</t>
  </si>
  <si>
    <t>COLLIRIO ALFA AFFATICAMENTO VI</t>
  </si>
  <si>
    <t>*023198029*</t>
  </si>
  <si>
    <t>VICKS SINEX ALOE*NEB 15ML0.05%</t>
  </si>
  <si>
    <t>*979070214*</t>
  </si>
  <si>
    <t>WET GEL 20G</t>
  </si>
  <si>
    <t>*921550620*</t>
  </si>
  <si>
    <t>VALERIANA ACT 60CPR</t>
  </si>
  <si>
    <t>BIOCHETASI ACID./DIG. 20CPR</t>
  </si>
  <si>
    <t>*015784097*</t>
  </si>
  <si>
    <t>BIOCHETASI*OS GRAT EFF 18BUST</t>
  </si>
  <si>
    <t>*006979025*</t>
  </si>
  <si>
    <t>BUSCOPAN*30CPR RIV 10MG</t>
  </si>
  <si>
    <t>*939466900*</t>
  </si>
  <si>
    <t>CITROSODINA MAST 30 CPR</t>
  </si>
  <si>
    <t>*023358068*</t>
  </si>
  <si>
    <t>GEFFER*OS GRAT EFF 24BUST 5G</t>
  </si>
  <si>
    <t>*029565013*</t>
  </si>
  <si>
    <t>LAEVOLAC*SCIR 180ML 66,7%</t>
  </si>
  <si>
    <t>*932501392*</t>
  </si>
  <si>
    <t>MELILAX ADULTI 6MICROCLISMI</t>
  </si>
  <si>
    <t>*932501416*</t>
  </si>
  <si>
    <t>MELILAX PEDIATRIC 6MICROCLISMI</t>
  </si>
  <si>
    <t>*979232648*</t>
  </si>
  <si>
    <t>METARECOD 40BUST GRAN</t>
  </si>
  <si>
    <t>*927204560*</t>
  </si>
  <si>
    <t>NEOFITOROID BIOPOMATA 40ML</t>
  </si>
  <si>
    <t>YOVIS CAPS 10CPS</t>
  </si>
  <si>
    <t>NEOOPTALIDON*8CPR RIV (SCAD 08/2025)</t>
  </si>
  <si>
    <t>BIOCHETASI REFLUSSO 20STICK (SCAD, 09/2025)</t>
  </si>
  <si>
    <t>SOLUZIONE SCHOUM*FL 550G (SCAD. 10/205)</t>
  </si>
  <si>
    <t>RAMNOSELLE 30CPS (SCAD. 10/2025)</t>
  </si>
  <si>
    <t>ELMEX BIMBI EDUCATIVO 0/3ANNI (SCAD. 9/2025)</t>
  </si>
  <si>
    <t>MELATONINA ACT 1MG+3COMP120CPR (SCAD. 9/2025)</t>
  </si>
  <si>
    <r>
      <t>NUROFEN FEBBRE D*BB100MG/5ML A</t>
    </r>
    <r>
      <rPr>
        <b/>
        <i/>
        <sz val="22"/>
        <color theme="1"/>
        <rFont val="Calibri"/>
        <family val="2"/>
        <scheme val="minor"/>
      </rPr>
      <t> Offerta in colli</t>
    </r>
  </si>
  <si>
    <t>MIN 1 COLLO (12 pz)</t>
  </si>
  <si>
    <t>MIN 1 COLLO (60 pz)</t>
  </si>
  <si>
    <t>*	051163018	*</t>
  </si>
  <si>
    <t>PROSCAR*15CPR RIV 5MG</t>
  </si>
  <si>
    <t>*	051085013	*</t>
  </si>
  <si>
    <t>Max 50 pz NO MIN ORDINE</t>
  </si>
  <si>
    <t>*	972003267	*</t>
  </si>
  <si>
    <t>OPTIVE FUSION 10 ML</t>
  </si>
  <si>
    <t>*933543807*</t>
  </si>
  <si>
    <t>OPTIVE FUSION 10 ML (Scad 08/2025)</t>
  </si>
  <si>
    <t>XALATAN*COLL FL 2,5ML 50MCG/ML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</si>
</sst>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#,##0.00\ &quot;€&quot;;[Red]\-#,##0.00\ &quot;€&quot;"/>
    <numFmt numFmtId="164" formatCode="#,##0.00\ &quot;€&quot;"/>
    <numFmt numFmtId="165" formatCode="0.0%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E4D2F2"/>
      <name val="Calibri"/>
      <family val="2"/>
      <scheme val="minor"/>
    </font>
    <font>
      <sz val="16"/>
      <name val="Calibri"/>
      <family val="2"/>
      <scheme val="minor"/>
    </font>
    <font>
      <sz val="72"/>
      <color theme="1"/>
      <name val="C39HrP48DhTt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72"/>
      <name val="C39HrP48DhTt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72"/>
      <color theme="0"/>
      <name val="C39HrP48DhTt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E4D2F2"/>
      <name val="Calibri"/>
      <family val="2"/>
      <scheme val="minor"/>
    </font>
    <font>
      <sz val="24"/>
      <color rgb="FFE4D2F2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6"/>
      <color theme="1"/>
      <name val="IDAutomationHC39M Free Version"/>
      <family val="5"/>
      <charset val="2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name val="Calibri"/>
      <family val="2"/>
      <scheme val="minor"/>
    </font>
    <font>
      <b/>
      <strike/>
      <sz val="24"/>
      <color rgb="FFE4D2F2"/>
      <name val="Calibri"/>
      <family val="2"/>
      <scheme val="minor"/>
    </font>
    <font>
      <strike/>
      <sz val="24"/>
      <color rgb="FFE4D2F2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sz val="26"/>
      <name val="IDAutomationHC39M Free Version"/>
      <family val="5"/>
      <charset val="2"/>
    </font>
    <font>
      <b/>
      <i/>
      <sz val="16"/>
      <color theme="1"/>
      <name val="Calibri"/>
      <family val="2"/>
      <scheme val="minor"/>
    </font>
    <font>
      <sz val="24"/>
      <name val="Abadi"/>
      <family val="2"/>
    </font>
    <font>
      <b/>
      <sz val="22"/>
      <color rgb="FF000000"/>
      <name val="Calibri"/>
      <family val="2"/>
      <scheme val="minor"/>
    </font>
    <font>
      <b/>
      <sz val="20"/>
      <color rgb="FFE4D2F2"/>
      <name val="Calibri"/>
      <family val="2"/>
      <scheme val="minor"/>
    </font>
    <font>
      <sz val="20"/>
      <color rgb="FFE4D2F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CDF3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3" fillId="0" borderId="0"/>
  </cellStyleXfs>
  <cellXfs count="366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8" fillId="0" borderId="1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6" fillId="2" borderId="0" xfId="0" applyFont="1" applyFill="1"/>
    <xf numFmtId="0" fontId="6" fillId="0" borderId="0" xfId="0" applyFont="1"/>
    <xf numFmtId="0" fontId="14" fillId="0" borderId="0" xfId="0" applyFont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2" fontId="19" fillId="0" borderId="3" xfId="0" applyNumberFormat="1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49" fontId="16" fillId="0" borderId="21" xfId="0" applyNumberFormat="1" applyFont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49" fontId="21" fillId="2" borderId="0" xfId="0" applyNumberFormat="1" applyFont="1" applyFill="1" applyAlignment="1">
      <alignment horizontal="center"/>
    </xf>
    <xf numFmtId="164" fontId="22" fillId="2" borderId="0" xfId="0" applyNumberFormat="1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center"/>
    </xf>
    <xf numFmtId="0" fontId="8" fillId="0" borderId="9" xfId="0" applyFont="1" applyBorder="1" applyAlignment="1">
      <alignment vertical="center"/>
    </xf>
    <xf numFmtId="49" fontId="7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vertical="center"/>
    </xf>
    <xf numFmtId="10" fontId="5" fillId="2" borderId="0" xfId="1" applyNumberFormat="1" applyFont="1" applyFill="1" applyBorder="1" applyAlignment="1">
      <alignment horizontal="center"/>
    </xf>
    <xf numFmtId="2" fontId="11" fillId="2" borderId="21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left" vertical="center"/>
    </xf>
    <xf numFmtId="0" fontId="9" fillId="0" borderId="15" xfId="0" applyFont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10" fontId="19" fillId="0" borderId="22" xfId="0" applyNumberFormat="1" applyFont="1" applyBorder="1" applyAlignment="1">
      <alignment horizontal="center" vertical="center" wrapText="1"/>
    </xf>
    <xf numFmtId="10" fontId="19" fillId="0" borderId="24" xfId="0" applyNumberFormat="1" applyFont="1" applyBorder="1" applyAlignment="1">
      <alignment horizontal="center" vertical="center" wrapText="1"/>
    </xf>
    <xf numFmtId="2" fontId="19" fillId="0" borderId="23" xfId="0" applyNumberFormat="1" applyFont="1" applyBorder="1" applyAlignment="1">
      <alignment horizontal="center" vertical="center" wrapText="1"/>
    </xf>
    <xf numFmtId="10" fontId="19" fillId="0" borderId="2" xfId="0" applyNumberFormat="1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10" fontId="24" fillId="2" borderId="0" xfId="1" applyNumberFormat="1" applyFont="1" applyFill="1" applyAlignment="1">
      <alignment horizontal="center"/>
    </xf>
    <xf numFmtId="10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center" vertical="center"/>
    </xf>
    <xf numFmtId="164" fontId="26" fillId="3" borderId="25" xfId="0" applyNumberFormat="1" applyFont="1" applyFill="1" applyBorder="1" applyAlignment="1">
      <alignment horizontal="center" vertical="center"/>
    </xf>
    <xf numFmtId="10" fontId="27" fillId="3" borderId="6" xfId="1" applyNumberFormat="1" applyFont="1" applyFill="1" applyBorder="1" applyAlignment="1">
      <alignment horizontal="center" vertical="center"/>
    </xf>
    <xf numFmtId="164" fontId="26" fillId="3" borderId="5" xfId="0" applyNumberFormat="1" applyFont="1" applyFill="1" applyBorder="1" applyAlignment="1">
      <alignment horizontal="center" vertical="center"/>
    </xf>
    <xf numFmtId="9" fontId="27" fillId="3" borderId="6" xfId="1" applyFont="1" applyFill="1" applyBorder="1" applyAlignment="1">
      <alignment horizontal="center" vertical="center"/>
    </xf>
    <xf numFmtId="164" fontId="24" fillId="0" borderId="20" xfId="0" applyNumberFormat="1" applyFont="1" applyBorder="1" applyAlignment="1">
      <alignment horizontal="center" vertical="center"/>
    </xf>
    <xf numFmtId="164" fontId="25" fillId="0" borderId="5" xfId="0" applyNumberFormat="1" applyFont="1" applyBorder="1" applyAlignment="1">
      <alignment horizontal="center" vertical="center"/>
    </xf>
    <xf numFmtId="9" fontId="24" fillId="0" borderId="11" xfId="1" applyFont="1" applyFill="1" applyBorder="1" applyAlignment="1">
      <alignment horizontal="center" vertical="center"/>
    </xf>
    <xf numFmtId="10" fontId="27" fillId="3" borderId="11" xfId="1" applyNumberFormat="1" applyFont="1" applyFill="1" applyBorder="1" applyAlignment="1">
      <alignment horizontal="center" vertical="center"/>
    </xf>
    <xf numFmtId="164" fontId="25" fillId="0" borderId="7" xfId="0" applyNumberFormat="1" applyFont="1" applyBorder="1" applyAlignment="1">
      <alignment horizontal="center" vertical="center"/>
    </xf>
    <xf numFmtId="165" fontId="24" fillId="0" borderId="12" xfId="1" applyNumberFormat="1" applyFont="1" applyFill="1" applyBorder="1" applyAlignment="1">
      <alignment horizontal="center" vertical="center"/>
    </xf>
    <xf numFmtId="9" fontId="24" fillId="0" borderId="12" xfId="1" applyFont="1" applyFill="1" applyBorder="1" applyAlignment="1">
      <alignment horizontal="center" vertical="center"/>
    </xf>
    <xf numFmtId="164" fontId="25" fillId="0" borderId="18" xfId="0" applyNumberFormat="1" applyFont="1" applyBorder="1" applyAlignment="1">
      <alignment horizontal="center" vertical="center"/>
    </xf>
    <xf numFmtId="164" fontId="26" fillId="3" borderId="7" xfId="0" applyNumberFormat="1" applyFont="1" applyFill="1" applyBorder="1" applyAlignment="1">
      <alignment horizontal="center" vertical="center"/>
    </xf>
    <xf numFmtId="9" fontId="27" fillId="3" borderId="9" xfId="1" applyFont="1" applyFill="1" applyBorder="1" applyAlignment="1">
      <alignment horizontal="center" vertical="center"/>
    </xf>
    <xf numFmtId="10" fontId="24" fillId="0" borderId="12" xfId="1" applyNumberFormat="1" applyFont="1" applyBorder="1" applyAlignment="1">
      <alignment horizontal="center" vertical="center"/>
    </xf>
    <xf numFmtId="164" fontId="26" fillId="3" borderId="18" xfId="0" applyNumberFormat="1" applyFont="1" applyFill="1" applyBorder="1" applyAlignment="1">
      <alignment horizontal="center" vertical="center"/>
    </xf>
    <xf numFmtId="10" fontId="27" fillId="3" borderId="12" xfId="1" applyNumberFormat="1" applyFont="1" applyFill="1" applyBorder="1" applyAlignment="1">
      <alignment horizontal="center" vertical="center"/>
    </xf>
    <xf numFmtId="10" fontId="24" fillId="0" borderId="12" xfId="1" applyNumberFormat="1" applyFont="1" applyFill="1" applyBorder="1" applyAlignment="1">
      <alignment horizontal="center" vertical="center"/>
    </xf>
    <xf numFmtId="164" fontId="28" fillId="0" borderId="20" xfId="0" applyNumberFormat="1" applyFont="1" applyBorder="1" applyAlignment="1">
      <alignment horizontal="center" vertical="center"/>
    </xf>
    <xf numFmtId="164" fontId="29" fillId="2" borderId="7" xfId="0" applyNumberFormat="1" applyFont="1" applyFill="1" applyBorder="1" applyAlignment="1">
      <alignment horizontal="center" vertical="center"/>
    </xf>
    <xf numFmtId="165" fontId="28" fillId="0" borderId="12" xfId="1" applyNumberFormat="1" applyFont="1" applyBorder="1" applyAlignment="1">
      <alignment horizontal="center" vertical="center"/>
    </xf>
    <xf numFmtId="164" fontId="29" fillId="3" borderId="7" xfId="0" applyNumberFormat="1" applyFont="1" applyFill="1" applyBorder="1" applyAlignment="1">
      <alignment horizontal="center" vertical="center"/>
    </xf>
    <xf numFmtId="10" fontId="28" fillId="3" borderId="12" xfId="1" applyNumberFormat="1" applyFont="1" applyFill="1" applyBorder="1" applyAlignment="1">
      <alignment horizontal="center" vertical="center"/>
    </xf>
    <xf numFmtId="164" fontId="29" fillId="3" borderId="18" xfId="0" applyNumberFormat="1" applyFont="1" applyFill="1" applyBorder="1" applyAlignment="1">
      <alignment horizontal="center" vertical="center"/>
    </xf>
    <xf numFmtId="9" fontId="28" fillId="3" borderId="9" xfId="1" applyFont="1" applyFill="1" applyBorder="1" applyAlignment="1">
      <alignment horizontal="center" vertical="center"/>
    </xf>
    <xf numFmtId="165" fontId="24" fillId="0" borderId="12" xfId="1" applyNumberFormat="1" applyFont="1" applyBorder="1" applyAlignment="1">
      <alignment horizontal="center" vertical="center"/>
    </xf>
    <xf numFmtId="9" fontId="24" fillId="0" borderId="12" xfId="1" applyFont="1" applyBorder="1" applyAlignment="1">
      <alignment horizontal="center" vertical="center"/>
    </xf>
    <xf numFmtId="165" fontId="24" fillId="0" borderId="9" xfId="1" applyNumberFormat="1" applyFont="1" applyBorder="1" applyAlignment="1">
      <alignment horizontal="center" vertical="center"/>
    </xf>
    <xf numFmtId="165" fontId="24" fillId="0" borderId="9" xfId="1" applyNumberFormat="1" applyFont="1" applyFill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/>
    </xf>
    <xf numFmtId="9" fontId="28" fillId="0" borderId="12" xfId="1" applyFont="1" applyFill="1" applyBorder="1" applyAlignment="1">
      <alignment horizontal="center" vertical="center"/>
    </xf>
    <xf numFmtId="164" fontId="29" fillId="0" borderId="18" xfId="0" applyNumberFormat="1" applyFont="1" applyBorder="1" applyAlignment="1">
      <alignment horizontal="center" vertical="center"/>
    </xf>
    <xf numFmtId="165" fontId="28" fillId="0" borderId="18" xfId="1" applyNumberFormat="1" applyFont="1" applyFill="1" applyBorder="1" applyAlignment="1">
      <alignment horizontal="center" vertical="center"/>
    </xf>
    <xf numFmtId="164" fontId="25" fillId="0" borderId="17" xfId="0" applyNumberFormat="1" applyFont="1" applyBorder="1" applyAlignment="1">
      <alignment horizontal="center" vertical="center"/>
    </xf>
    <xf numFmtId="9" fontId="24" fillId="0" borderId="13" xfId="1" applyFont="1" applyBorder="1" applyAlignment="1">
      <alignment horizontal="center" vertical="center"/>
    </xf>
    <xf numFmtId="164" fontId="26" fillId="3" borderId="17" xfId="0" applyNumberFormat="1" applyFont="1" applyFill="1" applyBorder="1" applyAlignment="1">
      <alignment horizontal="center" vertical="center"/>
    </xf>
    <xf numFmtId="9" fontId="27" fillId="3" borderId="13" xfId="1" applyFont="1" applyFill="1" applyBorder="1" applyAlignment="1">
      <alignment horizontal="center" vertical="center"/>
    </xf>
    <xf numFmtId="10" fontId="27" fillId="3" borderId="9" xfId="1" applyNumberFormat="1" applyFont="1" applyFill="1" applyBorder="1" applyAlignment="1">
      <alignment horizontal="center" vertical="center"/>
    </xf>
    <xf numFmtId="164" fontId="24" fillId="0" borderId="19" xfId="0" applyNumberFormat="1" applyFont="1" applyBorder="1" applyAlignment="1">
      <alignment horizontal="center" vertical="center"/>
    </xf>
    <xf numFmtId="9" fontId="24" fillId="0" borderId="9" xfId="1" applyFont="1" applyFill="1" applyBorder="1" applyAlignment="1">
      <alignment horizontal="center" vertical="center"/>
    </xf>
    <xf numFmtId="164" fontId="25" fillId="0" borderId="8" xfId="0" applyNumberFormat="1" applyFont="1" applyBorder="1" applyAlignment="1">
      <alignment horizontal="center" vertical="center"/>
    </xf>
    <xf numFmtId="9" fontId="27" fillId="3" borderId="12" xfId="1" applyFont="1" applyFill="1" applyBorder="1" applyAlignment="1">
      <alignment horizontal="center" vertical="center"/>
    </xf>
    <xf numFmtId="9" fontId="28" fillId="0" borderId="9" xfId="1" applyFont="1" applyFill="1" applyBorder="1" applyAlignment="1">
      <alignment horizontal="center" vertical="center"/>
    </xf>
    <xf numFmtId="164" fontId="25" fillId="0" borderId="32" xfId="0" applyNumberFormat="1" applyFont="1" applyBorder="1" applyAlignment="1">
      <alignment horizontal="center" vertical="center"/>
    </xf>
    <xf numFmtId="165" fontId="28" fillId="0" borderId="9" xfId="1" applyNumberFormat="1" applyFont="1" applyFill="1" applyBorder="1" applyAlignment="1">
      <alignment horizontal="center" vertical="center"/>
    </xf>
    <xf numFmtId="9" fontId="24" fillId="0" borderId="9" xfId="1" applyFont="1" applyBorder="1" applyAlignment="1">
      <alignment horizontal="center" vertical="center"/>
    </xf>
    <xf numFmtId="165" fontId="24" fillId="0" borderId="11" xfId="1" applyNumberFormat="1" applyFont="1" applyFill="1" applyBorder="1" applyAlignment="1">
      <alignment horizontal="center" vertical="center"/>
    </xf>
    <xf numFmtId="164" fontId="29" fillId="0" borderId="27" xfId="0" applyNumberFormat="1" applyFont="1" applyBorder="1" applyAlignment="1">
      <alignment horizontal="center" vertical="center"/>
    </xf>
    <xf numFmtId="9" fontId="28" fillId="0" borderId="13" xfId="1" applyFont="1" applyFill="1" applyBorder="1" applyAlignment="1">
      <alignment horizontal="center" vertical="center"/>
    </xf>
    <xf numFmtId="164" fontId="26" fillId="3" borderId="27" xfId="0" applyNumberFormat="1" applyFont="1" applyFill="1" applyBorder="1" applyAlignment="1">
      <alignment horizontal="center" vertical="center"/>
    </xf>
    <xf numFmtId="10" fontId="27" fillId="3" borderId="13" xfId="1" applyNumberFormat="1" applyFont="1" applyFill="1" applyBorder="1" applyAlignment="1">
      <alignment horizontal="center" vertical="center"/>
    </xf>
    <xf numFmtId="10" fontId="27" fillId="3" borderId="26" xfId="1" applyNumberFormat="1" applyFont="1" applyFill="1" applyBorder="1" applyAlignment="1">
      <alignment horizontal="center" vertical="center"/>
    </xf>
    <xf numFmtId="164" fontId="24" fillId="0" borderId="29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9" fontId="28" fillId="0" borderId="11" xfId="1" applyFont="1" applyFill="1" applyBorder="1" applyAlignment="1">
      <alignment horizontal="center" vertical="center"/>
    </xf>
    <xf numFmtId="8" fontId="24" fillId="0" borderId="29" xfId="0" applyNumberFormat="1" applyFont="1" applyBorder="1" applyAlignment="1">
      <alignment horizontal="center" vertical="center"/>
    </xf>
    <xf numFmtId="164" fontId="29" fillId="0" borderId="17" xfId="0" applyNumberFormat="1" applyFont="1" applyBorder="1" applyAlignment="1">
      <alignment horizontal="center" vertical="center"/>
    </xf>
    <xf numFmtId="8" fontId="24" fillId="0" borderId="20" xfId="0" applyNumberFormat="1" applyFont="1" applyBorder="1" applyAlignment="1">
      <alignment horizontal="center" vertical="center"/>
    </xf>
    <xf numFmtId="9" fontId="27" fillId="3" borderId="18" xfId="0" applyNumberFormat="1" applyFont="1" applyFill="1" applyBorder="1" applyAlignment="1">
      <alignment horizontal="center" vertical="center"/>
    </xf>
    <xf numFmtId="10" fontId="27" fillId="3" borderId="12" xfId="0" applyNumberFormat="1" applyFont="1" applyFill="1" applyBorder="1" applyAlignment="1">
      <alignment horizontal="center" vertical="center"/>
    </xf>
    <xf numFmtId="10" fontId="27" fillId="3" borderId="9" xfId="0" applyNumberFormat="1" applyFont="1" applyFill="1" applyBorder="1" applyAlignment="1">
      <alignment horizontal="center" vertical="center"/>
    </xf>
    <xf numFmtId="9" fontId="27" fillId="3" borderId="9" xfId="0" applyNumberFormat="1" applyFont="1" applyFill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164" fontId="24" fillId="0" borderId="12" xfId="0" applyNumberFormat="1" applyFont="1" applyBorder="1" applyAlignment="1">
      <alignment horizontal="center" vertical="center"/>
    </xf>
    <xf numFmtId="165" fontId="24" fillId="0" borderId="11" xfId="1" applyNumberFormat="1" applyFont="1" applyBorder="1" applyAlignment="1">
      <alignment horizontal="center" vertical="center"/>
    </xf>
    <xf numFmtId="164" fontId="25" fillId="0" borderId="25" xfId="0" applyNumberFormat="1" applyFont="1" applyBorder="1" applyAlignment="1">
      <alignment horizontal="center" vertical="center"/>
    </xf>
    <xf numFmtId="9" fontId="24" fillId="0" borderId="6" xfId="1" applyFont="1" applyBorder="1" applyAlignment="1">
      <alignment horizontal="center" vertical="center"/>
    </xf>
    <xf numFmtId="164" fontId="29" fillId="0" borderId="25" xfId="0" applyNumberFormat="1" applyFont="1" applyBorder="1" applyAlignment="1">
      <alignment horizontal="center" vertical="center"/>
    </xf>
    <xf numFmtId="9" fontId="24" fillId="0" borderId="11" xfId="1" applyFont="1" applyBorder="1" applyAlignment="1">
      <alignment horizontal="center" vertical="center"/>
    </xf>
    <xf numFmtId="164" fontId="29" fillId="0" borderId="8" xfId="0" applyNumberFormat="1" applyFont="1" applyBorder="1" applyAlignment="1">
      <alignment horizontal="center" vertical="center"/>
    </xf>
    <xf numFmtId="165" fontId="24" fillId="0" borderId="14" xfId="1" applyNumberFormat="1" applyFont="1" applyBorder="1" applyAlignment="1">
      <alignment horizontal="center" vertical="center"/>
    </xf>
    <xf numFmtId="10" fontId="24" fillId="0" borderId="9" xfId="1" applyNumberFormat="1" applyFont="1" applyBorder="1" applyAlignment="1">
      <alignment horizontal="center" vertical="center"/>
    </xf>
    <xf numFmtId="9" fontId="24" fillId="2" borderId="14" xfId="1" applyFont="1" applyFill="1" applyBorder="1" applyAlignment="1">
      <alignment horizontal="center" vertical="center"/>
    </xf>
    <xf numFmtId="9" fontId="24" fillId="0" borderId="14" xfId="1" applyFont="1" applyBorder="1" applyAlignment="1">
      <alignment horizontal="center" vertical="center"/>
    </xf>
    <xf numFmtId="9" fontId="24" fillId="0" borderId="8" xfId="1" applyFont="1" applyBorder="1" applyAlignment="1">
      <alignment horizontal="center" vertical="center"/>
    </xf>
    <xf numFmtId="9" fontId="24" fillId="0" borderId="14" xfId="1" applyFont="1" applyFill="1" applyBorder="1" applyAlignment="1">
      <alignment horizontal="center" vertical="center"/>
    </xf>
    <xf numFmtId="9" fontId="24" fillId="0" borderId="8" xfId="1" applyFont="1" applyFill="1" applyBorder="1" applyAlignment="1">
      <alignment horizontal="center" vertical="center"/>
    </xf>
    <xf numFmtId="9" fontId="24" fillId="0" borderId="19" xfId="1" applyFont="1" applyFill="1" applyBorder="1" applyAlignment="1">
      <alignment horizontal="center" vertical="center"/>
    </xf>
    <xf numFmtId="9" fontId="27" fillId="3" borderId="9" xfId="1" applyFont="1" applyFill="1" applyBorder="1" applyAlignment="1">
      <alignment horizontal="center"/>
    </xf>
    <xf numFmtId="2" fontId="25" fillId="0" borderId="18" xfId="0" applyNumberFormat="1" applyFont="1" applyBorder="1" applyAlignment="1">
      <alignment horizontal="center" vertical="center"/>
    </xf>
    <xf numFmtId="165" fontId="24" fillId="0" borderId="19" xfId="1" applyNumberFormat="1" applyFont="1" applyFill="1" applyBorder="1" applyAlignment="1">
      <alignment horizontal="center" vertical="center"/>
    </xf>
    <xf numFmtId="164" fontId="25" fillId="2" borderId="18" xfId="0" applyNumberFormat="1" applyFont="1" applyFill="1" applyBorder="1" applyAlignment="1">
      <alignment horizontal="center" vertical="center"/>
    </xf>
    <xf numFmtId="9" fontId="24" fillId="0" borderId="19" xfId="1" applyFont="1" applyBorder="1" applyAlignment="1">
      <alignment horizontal="center" vertical="center"/>
    </xf>
    <xf numFmtId="10" fontId="24" fillId="0" borderId="8" xfId="1" applyNumberFormat="1" applyFont="1" applyBorder="1" applyAlignment="1">
      <alignment horizontal="center" vertical="center"/>
    </xf>
    <xf numFmtId="164" fontId="25" fillId="2" borderId="8" xfId="0" applyNumberFormat="1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/>
    </xf>
    <xf numFmtId="10" fontId="30" fillId="2" borderId="10" xfId="0" applyNumberFormat="1" applyFont="1" applyFill="1" applyBorder="1" applyAlignment="1">
      <alignment horizontal="center"/>
    </xf>
    <xf numFmtId="164" fontId="24" fillId="0" borderId="30" xfId="0" applyNumberFormat="1" applyFont="1" applyBorder="1" applyAlignment="1">
      <alignment horizontal="center" vertical="center"/>
    </xf>
    <xf numFmtId="164" fontId="24" fillId="0" borderId="32" xfId="0" applyNumberFormat="1" applyFont="1" applyBorder="1" applyAlignment="1">
      <alignment horizontal="center" vertical="center"/>
    </xf>
    <xf numFmtId="164" fontId="27" fillId="3" borderId="18" xfId="0" applyNumberFormat="1" applyFont="1" applyFill="1" applyBorder="1" applyAlignment="1">
      <alignment horizontal="center" vertical="center"/>
    </xf>
    <xf numFmtId="164" fontId="27" fillId="3" borderId="7" xfId="0" applyNumberFormat="1" applyFont="1" applyFill="1" applyBorder="1" applyAlignment="1">
      <alignment horizontal="center" vertical="center"/>
    </xf>
    <xf numFmtId="9" fontId="28" fillId="0" borderId="12" xfId="1" applyFont="1" applyBorder="1" applyAlignment="1">
      <alignment horizontal="center" vertical="center"/>
    </xf>
    <xf numFmtId="164" fontId="26" fillId="3" borderId="19" xfId="0" applyNumberFormat="1" applyFont="1" applyFill="1" applyBorder="1" applyAlignment="1">
      <alignment horizontal="center" vertical="center"/>
    </xf>
    <xf numFmtId="10" fontId="26" fillId="3" borderId="18" xfId="1" applyNumberFormat="1" applyFont="1" applyFill="1" applyBorder="1" applyAlignment="1">
      <alignment horizontal="center" vertical="center"/>
    </xf>
    <xf numFmtId="10" fontId="24" fillId="0" borderId="9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164" fontId="24" fillId="2" borderId="0" xfId="0" applyNumberFormat="1" applyFont="1" applyFill="1" applyAlignment="1">
      <alignment horizontal="center" vertical="center"/>
    </xf>
    <xf numFmtId="164" fontId="25" fillId="2" borderId="0" xfId="0" applyNumberFormat="1" applyFont="1" applyFill="1" applyAlignment="1">
      <alignment horizontal="center" vertical="center"/>
    </xf>
    <xf numFmtId="9" fontId="24" fillId="2" borderId="0" xfId="1" applyFont="1" applyFill="1" applyBorder="1" applyAlignment="1">
      <alignment horizontal="center" vertical="center"/>
    </xf>
    <xf numFmtId="164" fontId="29" fillId="2" borderId="0" xfId="0" applyNumberFormat="1" applyFont="1" applyFill="1" applyAlignment="1">
      <alignment horizontal="center" vertical="center"/>
    </xf>
    <xf numFmtId="9" fontId="28" fillId="2" borderId="0" xfId="1" applyFont="1" applyFill="1" applyBorder="1" applyAlignment="1">
      <alignment horizontal="center" vertical="center"/>
    </xf>
    <xf numFmtId="164" fontId="26" fillId="2" borderId="0" xfId="0" applyNumberFormat="1" applyFont="1" applyFill="1" applyAlignment="1">
      <alignment horizontal="center" vertical="center"/>
    </xf>
    <xf numFmtId="9" fontId="27" fillId="2" borderId="0" xfId="1" applyFont="1" applyFill="1" applyBorder="1" applyAlignment="1">
      <alignment horizontal="center" vertical="center"/>
    </xf>
    <xf numFmtId="2" fontId="25" fillId="2" borderId="21" xfId="0" applyNumberFormat="1" applyFont="1" applyFill="1" applyBorder="1" applyAlignment="1">
      <alignment horizontal="center" vertical="center" wrapText="1"/>
    </xf>
    <xf numFmtId="10" fontId="24" fillId="2" borderId="21" xfId="1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10" fontId="24" fillId="0" borderId="0" xfId="1" applyNumberFormat="1" applyFont="1" applyAlignment="1">
      <alignment horizontal="center"/>
    </xf>
    <xf numFmtId="10" fontId="24" fillId="0" borderId="0" xfId="0" applyNumberFormat="1" applyFont="1" applyAlignment="1">
      <alignment horizontal="center"/>
    </xf>
    <xf numFmtId="0" fontId="9" fillId="0" borderId="14" xfId="0" applyFont="1" applyBorder="1" applyAlignment="1">
      <alignment vertical="center" wrapText="1"/>
    </xf>
    <xf numFmtId="49" fontId="31" fillId="0" borderId="5" xfId="0" applyNumberFormat="1" applyFont="1" applyBorder="1" applyAlignment="1">
      <alignment horizontal="center" vertical="justify"/>
    </xf>
    <xf numFmtId="49" fontId="19" fillId="0" borderId="3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4" fontId="8" fillId="0" borderId="14" xfId="0" applyNumberFormat="1" applyFont="1" applyBorder="1" applyAlignment="1">
      <alignment horizontal="left" vertical="center"/>
    </xf>
    <xf numFmtId="49" fontId="31" fillId="0" borderId="20" xfId="0" applyNumberFormat="1" applyFont="1" applyBorder="1" applyAlignment="1">
      <alignment horizontal="center" vertical="justify"/>
    </xf>
    <xf numFmtId="49" fontId="31" fillId="0" borderId="29" xfId="0" applyNumberFormat="1" applyFont="1" applyBorder="1" applyAlignment="1">
      <alignment horizontal="center" vertical="justify"/>
    </xf>
    <xf numFmtId="0" fontId="15" fillId="0" borderId="16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49" fontId="31" fillId="0" borderId="28" xfId="0" applyNumberFormat="1" applyFont="1" applyBorder="1" applyAlignment="1">
      <alignment horizontal="center" vertical="justify"/>
    </xf>
    <xf numFmtId="9" fontId="28" fillId="0" borderId="12" xfId="0" applyNumberFormat="1" applyFont="1" applyBorder="1" applyAlignment="1">
      <alignment horizontal="center" vertical="center"/>
    </xf>
    <xf numFmtId="9" fontId="24" fillId="2" borderId="9" xfId="1" applyFont="1" applyFill="1" applyBorder="1" applyAlignment="1">
      <alignment horizontal="center" vertical="center"/>
    </xf>
    <xf numFmtId="2" fontId="25" fillId="0" borderId="8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4" fillId="0" borderId="29" xfId="0" applyFont="1" applyBorder="1" applyAlignment="1">
      <alignment horizontal="left" vertical="center"/>
    </xf>
    <xf numFmtId="0" fontId="34" fillId="0" borderId="1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34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left" vertical="center"/>
    </xf>
    <xf numFmtId="0" fontId="35" fillId="2" borderId="0" xfId="0" applyFont="1" applyFill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4" fillId="0" borderId="21" xfId="0" applyNumberFormat="1" applyFont="1" applyBorder="1" applyAlignment="1">
      <alignment horizontal="center" vertical="center"/>
    </xf>
    <xf numFmtId="164" fontId="25" fillId="0" borderId="21" xfId="0" applyNumberFormat="1" applyFont="1" applyBorder="1" applyAlignment="1">
      <alignment horizontal="center" vertical="center"/>
    </xf>
    <xf numFmtId="49" fontId="31" fillId="0" borderId="21" xfId="0" applyNumberFormat="1" applyFont="1" applyBorder="1" applyAlignment="1">
      <alignment horizontal="center" vertical="justify"/>
    </xf>
    <xf numFmtId="10" fontId="24" fillId="0" borderId="21" xfId="1" applyNumberFormat="1" applyFont="1" applyBorder="1" applyAlignment="1">
      <alignment horizontal="center" vertical="center"/>
    </xf>
    <xf numFmtId="0" fontId="36" fillId="4" borderId="33" xfId="0" applyFont="1" applyFill="1" applyBorder="1" applyAlignment="1">
      <alignment vertical="center" wrapText="1"/>
    </xf>
    <xf numFmtId="0" fontId="36" fillId="4" borderId="21" xfId="0" applyFont="1" applyFill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49" fontId="31" fillId="0" borderId="7" xfId="0" applyNumberFormat="1" applyFont="1" applyBorder="1" applyAlignment="1">
      <alignment horizontal="center" vertical="justify"/>
    </xf>
    <xf numFmtId="164" fontId="25" fillId="0" borderId="27" xfId="0" applyNumberFormat="1" applyFont="1" applyBorder="1" applyAlignment="1">
      <alignment horizontal="center" vertical="center"/>
    </xf>
    <xf numFmtId="9" fontId="24" fillId="0" borderId="13" xfId="1" applyFont="1" applyFill="1" applyBorder="1" applyAlignment="1">
      <alignment horizontal="center" vertical="center"/>
    </xf>
    <xf numFmtId="9" fontId="24" fillId="0" borderId="11" xfId="0" applyNumberFormat="1" applyFont="1" applyBorder="1" applyAlignment="1">
      <alignment horizontal="center" vertical="center"/>
    </xf>
    <xf numFmtId="9" fontId="24" fillId="0" borderId="6" xfId="0" applyNumberFormat="1" applyFont="1" applyBorder="1" applyAlignment="1">
      <alignment horizontal="center" vertical="center"/>
    </xf>
    <xf numFmtId="164" fontId="25" fillId="0" borderId="34" xfId="0" applyNumberFormat="1" applyFont="1" applyBorder="1" applyAlignment="1">
      <alignment horizontal="center" vertical="center"/>
    </xf>
    <xf numFmtId="0" fontId="34" fillId="0" borderId="11" xfId="0" applyFont="1" applyBorder="1" applyAlignment="1">
      <alignment horizontal="left" vertical="center" wrapText="1"/>
    </xf>
    <xf numFmtId="49" fontId="31" fillId="0" borderId="32" xfId="0" applyNumberFormat="1" applyFont="1" applyBorder="1" applyAlignment="1">
      <alignment horizontal="center" vertical="justify"/>
    </xf>
    <xf numFmtId="0" fontId="3" fillId="0" borderId="2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6" fillId="4" borderId="0" xfId="0" applyFont="1" applyFill="1" applyAlignment="1">
      <alignment vertical="center" wrapText="1"/>
    </xf>
    <xf numFmtId="0" fontId="36" fillId="0" borderId="33" xfId="0" applyFont="1" applyBorder="1" applyAlignment="1">
      <alignment vertical="center" wrapText="1"/>
    </xf>
    <xf numFmtId="165" fontId="24" fillId="0" borderId="8" xfId="1" applyNumberFormat="1" applyFont="1" applyBorder="1" applyAlignment="1">
      <alignment horizontal="center" vertical="center"/>
    </xf>
    <xf numFmtId="49" fontId="31" fillId="0" borderId="0" xfId="0" applyNumberFormat="1" applyFont="1" applyAlignment="1">
      <alignment horizontal="center" vertical="justify"/>
    </xf>
    <xf numFmtId="164" fontId="24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0" fontId="24" fillId="0" borderId="0" xfId="1" applyNumberFormat="1" applyFont="1" applyBorder="1" applyAlignment="1">
      <alignment horizontal="center" vertical="center"/>
    </xf>
    <xf numFmtId="2" fontId="25" fillId="2" borderId="0" xfId="0" applyNumberFormat="1" applyFont="1" applyFill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164" fontId="9" fillId="0" borderId="14" xfId="0" applyNumberFormat="1" applyFont="1" applyBorder="1" applyAlignment="1">
      <alignment horizontal="left" vertical="center"/>
    </xf>
    <xf numFmtId="9" fontId="28" fillId="0" borderId="26" xfId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31" fillId="0" borderId="21" xfId="0" applyFont="1" applyBorder="1" applyAlignment="1">
      <alignment horizontal="center" vertical="justify"/>
    </xf>
    <xf numFmtId="0" fontId="3" fillId="0" borderId="12" xfId="0" applyFont="1" applyBorder="1" applyAlignment="1">
      <alignment horizontal="center" vertical="center"/>
    </xf>
    <xf numFmtId="164" fontId="24" fillId="0" borderId="9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2" borderId="33" xfId="0" applyFont="1" applyFill="1" applyBorder="1" applyAlignment="1">
      <alignment horizontal="left" vertical="center" wrapText="1"/>
    </xf>
    <xf numFmtId="165" fontId="24" fillId="0" borderId="13" xfId="1" applyNumberFormat="1" applyFont="1" applyFill="1" applyBorder="1" applyAlignment="1">
      <alignment horizontal="center" vertical="center"/>
    </xf>
    <xf numFmtId="9" fontId="27" fillId="3" borderId="11" xfId="1" applyFont="1" applyFill="1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0" fontId="8" fillId="0" borderId="21" xfId="0" applyFont="1" applyBorder="1" applyAlignment="1">
      <alignment vertical="center" wrapText="1"/>
    </xf>
    <xf numFmtId="49" fontId="31" fillId="0" borderId="8" xfId="0" applyNumberFormat="1" applyFont="1" applyBorder="1" applyAlignment="1">
      <alignment horizontal="center" vertical="justify"/>
    </xf>
    <xf numFmtId="0" fontId="11" fillId="5" borderId="21" xfId="0" applyFont="1" applyFill="1" applyBorder="1" applyAlignment="1">
      <alignment horizontal="center" vertical="center" wrapText="1"/>
    </xf>
    <xf numFmtId="2" fontId="11" fillId="5" borderId="21" xfId="0" applyNumberFormat="1" applyFont="1" applyFill="1" applyBorder="1" applyAlignment="1">
      <alignment horizontal="center" vertical="center" wrapText="1"/>
    </xf>
    <xf numFmtId="2" fontId="25" fillId="5" borderId="21" xfId="0" applyNumberFormat="1" applyFont="1" applyFill="1" applyBorder="1" applyAlignment="1">
      <alignment horizontal="center" vertical="center" wrapText="1"/>
    </xf>
    <xf numFmtId="49" fontId="11" fillId="5" borderId="21" xfId="0" applyNumberFormat="1" applyFont="1" applyFill="1" applyBorder="1" applyAlignment="1">
      <alignment horizontal="center" vertical="center" wrapText="1"/>
    </xf>
    <xf numFmtId="9" fontId="28" fillId="5" borderId="0" xfId="1" applyFont="1" applyFill="1" applyBorder="1" applyAlignment="1">
      <alignment horizontal="center" vertical="center"/>
    </xf>
    <xf numFmtId="0" fontId="44" fillId="0" borderId="0" xfId="0" applyFont="1"/>
    <xf numFmtId="0" fontId="25" fillId="5" borderId="0" xfId="0" applyFont="1" applyFill="1" applyAlignment="1">
      <alignment horizontal="center"/>
    </xf>
    <xf numFmtId="10" fontId="24" fillId="5" borderId="0" xfId="1" applyNumberFormat="1" applyFont="1" applyFill="1" applyAlignment="1">
      <alignment horizontal="center"/>
    </xf>
    <xf numFmtId="10" fontId="24" fillId="5" borderId="0" xfId="0" applyNumberFormat="1" applyFont="1" applyFill="1" applyAlignment="1">
      <alignment horizontal="center"/>
    </xf>
    <xf numFmtId="0" fontId="24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 vertical="center"/>
    </xf>
    <xf numFmtId="164" fontId="29" fillId="5" borderId="0" xfId="0" applyNumberFormat="1" applyFont="1" applyFill="1" applyAlignment="1">
      <alignment horizontal="center" vertical="center"/>
    </xf>
    <xf numFmtId="164" fontId="26" fillId="5" borderId="0" xfId="0" applyNumberFormat="1" applyFont="1" applyFill="1" applyAlignment="1">
      <alignment horizontal="center" vertical="center"/>
    </xf>
    <xf numFmtId="9" fontId="27" fillId="5" borderId="0" xfId="1" applyFont="1" applyFill="1" applyBorder="1" applyAlignment="1">
      <alignment horizontal="center" vertical="center"/>
    </xf>
    <xf numFmtId="10" fontId="5" fillId="5" borderId="0" xfId="1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0" fillId="5" borderId="0" xfId="0" applyFill="1"/>
    <xf numFmtId="0" fontId="4" fillId="5" borderId="0" xfId="0" applyFont="1" applyFill="1"/>
    <xf numFmtId="9" fontId="28" fillId="5" borderId="36" xfId="1" applyFont="1" applyFill="1" applyBorder="1" applyAlignment="1">
      <alignment horizontal="center" vertical="center"/>
    </xf>
    <xf numFmtId="9" fontId="28" fillId="5" borderId="10" xfId="1" applyFont="1" applyFill="1" applyBorder="1" applyAlignment="1">
      <alignment horizontal="center" vertical="center"/>
    </xf>
    <xf numFmtId="0" fontId="9" fillId="0" borderId="33" xfId="0" applyFont="1" applyBorder="1" applyAlignment="1">
      <alignment vertical="center" wrapText="1"/>
    </xf>
    <xf numFmtId="0" fontId="36" fillId="2" borderId="33" xfId="0" applyFont="1" applyFill="1" applyBorder="1" applyAlignment="1">
      <alignment vertical="center" wrapText="1"/>
    </xf>
    <xf numFmtId="10" fontId="24" fillId="0" borderId="1" xfId="1" applyNumberFormat="1" applyFont="1" applyBorder="1" applyAlignment="1">
      <alignment horizontal="center" vertical="center"/>
    </xf>
    <xf numFmtId="2" fontId="25" fillId="2" borderId="3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2" fontId="11" fillId="2" borderId="33" xfId="0" applyNumberFormat="1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vertical="center" wrapText="1"/>
    </xf>
    <xf numFmtId="164" fontId="29" fillId="5" borderId="10" xfId="0" applyNumberFormat="1" applyFont="1" applyFill="1" applyBorder="1" applyAlignment="1">
      <alignment horizontal="center" vertical="center"/>
    </xf>
    <xf numFmtId="164" fontId="26" fillId="5" borderId="10" xfId="0" applyNumberFormat="1" applyFont="1" applyFill="1" applyBorder="1" applyAlignment="1">
      <alignment horizontal="center" vertical="center"/>
    </xf>
    <xf numFmtId="9" fontId="27" fillId="5" borderId="10" xfId="1" applyFont="1" applyFill="1" applyBorder="1" applyAlignment="1">
      <alignment horizontal="center" vertical="center"/>
    </xf>
    <xf numFmtId="10" fontId="5" fillId="5" borderId="10" xfId="1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2" fontId="11" fillId="2" borderId="37" xfId="0" applyNumberFormat="1" applyFont="1" applyFill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justify"/>
    </xf>
    <xf numFmtId="10" fontId="24" fillId="0" borderId="37" xfId="1" applyNumberFormat="1" applyFont="1" applyBorder="1" applyAlignment="1">
      <alignment horizontal="center" vertical="center"/>
    </xf>
    <xf numFmtId="49" fontId="31" fillId="0" borderId="18" xfId="0" applyNumberFormat="1" applyFont="1" applyBorder="1" applyAlignment="1">
      <alignment horizontal="center" vertical="justify"/>
    </xf>
    <xf numFmtId="49" fontId="31" fillId="0" borderId="38" xfId="0" applyNumberFormat="1" applyFont="1" applyBorder="1" applyAlignment="1">
      <alignment horizontal="center" vertical="justify"/>
    </xf>
    <xf numFmtId="0" fontId="8" fillId="0" borderId="39" xfId="0" applyFont="1" applyBorder="1" applyAlignment="1">
      <alignment vertical="center"/>
    </xf>
    <xf numFmtId="164" fontId="24" fillId="0" borderId="40" xfId="0" applyNumberFormat="1" applyFont="1" applyBorder="1" applyAlignment="1">
      <alignment horizontal="center" vertical="center"/>
    </xf>
    <xf numFmtId="164" fontId="25" fillId="0" borderId="41" xfId="0" applyNumberFormat="1" applyFont="1" applyBorder="1" applyAlignment="1">
      <alignment horizontal="center" vertical="center"/>
    </xf>
    <xf numFmtId="9" fontId="24" fillId="0" borderId="42" xfId="1" applyFont="1" applyBorder="1" applyAlignment="1">
      <alignment horizontal="center" vertical="center"/>
    </xf>
    <xf numFmtId="164" fontId="29" fillId="0" borderId="41" xfId="0" applyNumberFormat="1" applyFont="1" applyBorder="1" applyAlignment="1">
      <alignment horizontal="center" vertical="center"/>
    </xf>
    <xf numFmtId="9" fontId="28" fillId="0" borderId="42" xfId="1" applyFont="1" applyFill="1" applyBorder="1" applyAlignment="1">
      <alignment horizontal="center" vertical="center"/>
    </xf>
    <xf numFmtId="164" fontId="29" fillId="0" borderId="43" xfId="0" applyNumberFormat="1" applyFont="1" applyBorder="1" applyAlignment="1">
      <alignment horizontal="center" vertical="center"/>
    </xf>
    <xf numFmtId="9" fontId="28" fillId="0" borderId="44" xfId="1" applyFont="1" applyFill="1" applyBorder="1" applyAlignment="1">
      <alignment horizontal="center" vertical="center"/>
    </xf>
    <xf numFmtId="164" fontId="26" fillId="3" borderId="41" xfId="0" applyNumberFormat="1" applyFont="1" applyFill="1" applyBorder="1" applyAlignment="1">
      <alignment horizontal="center" vertical="center"/>
    </xf>
    <xf numFmtId="9" fontId="27" fillId="3" borderId="44" xfId="1" applyFont="1" applyFill="1" applyBorder="1" applyAlignment="1">
      <alignment horizontal="center" vertical="center"/>
    </xf>
    <xf numFmtId="0" fontId="9" fillId="0" borderId="21" xfId="0" applyFont="1" applyBorder="1" applyAlignment="1">
      <alignment vertical="center" wrapText="1"/>
    </xf>
    <xf numFmtId="9" fontId="29" fillId="5" borderId="0" xfId="1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vertical="center" wrapText="1"/>
    </xf>
    <xf numFmtId="9" fontId="28" fillId="5" borderId="45" xfId="1" applyFont="1" applyFill="1" applyBorder="1" applyAlignment="1">
      <alignment horizontal="center" vertical="center"/>
    </xf>
    <xf numFmtId="164" fontId="29" fillId="5" borderId="45" xfId="0" applyNumberFormat="1" applyFont="1" applyFill="1" applyBorder="1" applyAlignment="1">
      <alignment horizontal="center" vertical="center"/>
    </xf>
    <xf numFmtId="164" fontId="26" fillId="5" borderId="45" xfId="0" applyNumberFormat="1" applyFont="1" applyFill="1" applyBorder="1" applyAlignment="1">
      <alignment horizontal="center" vertical="center"/>
    </xf>
    <xf numFmtId="9" fontId="27" fillId="5" borderId="45" xfId="1" applyFont="1" applyFill="1" applyBorder="1" applyAlignment="1">
      <alignment horizontal="center" vertical="center"/>
    </xf>
    <xf numFmtId="10" fontId="5" fillId="5" borderId="45" xfId="1" applyNumberFormat="1" applyFont="1" applyFill="1" applyBorder="1" applyAlignment="1">
      <alignment horizontal="center"/>
    </xf>
    <xf numFmtId="0" fontId="4" fillId="5" borderId="45" xfId="0" applyFont="1" applyFill="1" applyBorder="1" applyAlignment="1">
      <alignment horizontal="center"/>
    </xf>
    <xf numFmtId="10" fontId="28" fillId="0" borderId="12" xfId="1" applyNumberFormat="1" applyFont="1" applyFill="1" applyBorder="1" applyAlignment="1">
      <alignment horizontal="center" vertical="center"/>
    </xf>
    <xf numFmtId="0" fontId="4" fillId="5" borderId="36" xfId="0" applyFont="1" applyFill="1" applyBorder="1"/>
    <xf numFmtId="0" fontId="8" fillId="2" borderId="14" xfId="0" applyFont="1" applyFill="1" applyBorder="1" applyAlignment="1">
      <alignment vertical="center"/>
    </xf>
    <xf numFmtId="165" fontId="28" fillId="0" borderId="26" xfId="1" applyNumberFormat="1" applyFont="1" applyFill="1" applyBorder="1" applyAlignment="1">
      <alignment horizontal="center" vertical="center"/>
    </xf>
    <xf numFmtId="9" fontId="27" fillId="3" borderId="19" xfId="0" applyNumberFormat="1" applyFont="1" applyFill="1" applyBorder="1" applyAlignment="1">
      <alignment horizontal="center" vertical="center"/>
    </xf>
    <xf numFmtId="10" fontId="27" fillId="3" borderId="19" xfId="1" applyNumberFormat="1" applyFont="1" applyFill="1" applyBorder="1" applyAlignment="1">
      <alignment horizontal="center" vertical="center"/>
    </xf>
    <xf numFmtId="49" fontId="31" fillId="0" borderId="47" xfId="0" applyNumberFormat="1" applyFont="1" applyBorder="1" applyAlignment="1">
      <alignment horizontal="center" vertical="justify"/>
    </xf>
    <xf numFmtId="164" fontId="25" fillId="0" borderId="47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10" fontId="28" fillId="0" borderId="12" xfId="1" applyNumberFormat="1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9" fontId="24" fillId="0" borderId="15" xfId="1" applyFont="1" applyBorder="1" applyAlignment="1">
      <alignment horizontal="center" vertical="center"/>
    </xf>
    <xf numFmtId="165" fontId="24" fillId="0" borderId="6" xfId="1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9" fillId="0" borderId="47" xfId="0" applyFont="1" applyBorder="1" applyAlignment="1">
      <alignment vertical="center"/>
    </xf>
    <xf numFmtId="164" fontId="38" fillId="3" borderId="18" xfId="0" applyNumberFormat="1" applyFont="1" applyFill="1" applyBorder="1" applyAlignment="1">
      <alignment horizontal="center" vertical="center"/>
    </xf>
    <xf numFmtId="9" fontId="39" fillId="3" borderId="12" xfId="1" applyFont="1" applyFill="1" applyBorder="1" applyAlignment="1">
      <alignment horizontal="center" vertical="center"/>
    </xf>
    <xf numFmtId="165" fontId="28" fillId="0" borderId="11" xfId="1" applyNumberFormat="1" applyFont="1" applyFill="1" applyBorder="1" applyAlignment="1">
      <alignment horizontal="center" vertical="center"/>
    </xf>
    <xf numFmtId="9" fontId="28" fillId="5" borderId="46" xfId="1" applyFont="1" applyFill="1" applyBorder="1" applyAlignment="1">
      <alignment horizontal="center" vertical="center"/>
    </xf>
    <xf numFmtId="10" fontId="24" fillId="0" borderId="21" xfId="1" applyNumberFormat="1" applyFont="1" applyFill="1" applyBorder="1" applyAlignment="1">
      <alignment horizontal="center" vertical="center"/>
    </xf>
    <xf numFmtId="0" fontId="36" fillId="0" borderId="21" xfId="0" applyFont="1" applyBorder="1" applyAlignment="1">
      <alignment vertical="center" wrapText="1"/>
    </xf>
    <xf numFmtId="0" fontId="9" fillId="4" borderId="21" xfId="0" applyFont="1" applyFill="1" applyBorder="1" applyAlignment="1">
      <alignment vertical="center" wrapText="1"/>
    </xf>
    <xf numFmtId="0" fontId="43" fillId="0" borderId="21" xfId="0" applyFont="1" applyBorder="1" applyAlignment="1">
      <alignment horizontal="center" vertical="justify"/>
    </xf>
    <xf numFmtId="0" fontId="9" fillId="4" borderId="33" xfId="0" applyFont="1" applyFill="1" applyBorder="1" applyAlignment="1">
      <alignment vertical="center" wrapText="1"/>
    </xf>
    <xf numFmtId="0" fontId="46" fillId="4" borderId="33" xfId="0" applyFont="1" applyFill="1" applyBorder="1" applyAlignment="1">
      <alignment vertical="center" wrapText="1"/>
    </xf>
    <xf numFmtId="164" fontId="28" fillId="0" borderId="21" xfId="0" applyNumberFormat="1" applyFont="1" applyBorder="1" applyAlignment="1">
      <alignment horizontal="center" vertical="center"/>
    </xf>
    <xf numFmtId="10" fontId="28" fillId="0" borderId="21" xfId="1" applyNumberFormat="1" applyFont="1" applyBorder="1" applyAlignment="1">
      <alignment horizontal="center" vertical="center"/>
    </xf>
    <xf numFmtId="164" fontId="24" fillId="0" borderId="37" xfId="0" applyNumberFormat="1" applyFont="1" applyBorder="1" applyAlignment="1">
      <alignment horizontal="center" vertical="center"/>
    </xf>
    <xf numFmtId="0" fontId="46" fillId="2" borderId="33" xfId="0" applyFont="1" applyFill="1" applyBorder="1" applyAlignment="1">
      <alignment vertical="center" wrapText="1"/>
    </xf>
    <xf numFmtId="0" fontId="46" fillId="0" borderId="33" xfId="0" applyFont="1" applyBorder="1" applyAlignment="1">
      <alignment vertical="center" wrapText="1"/>
    </xf>
    <xf numFmtId="0" fontId="37" fillId="0" borderId="21" xfId="0" applyFont="1" applyBorder="1" applyAlignment="1">
      <alignment vertical="center" wrapText="1"/>
    </xf>
    <xf numFmtId="10" fontId="28" fillId="0" borderId="6" xfId="1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left" vertical="center" wrapText="1"/>
    </xf>
    <xf numFmtId="9" fontId="28" fillId="5" borderId="1" xfId="1" applyFont="1" applyFill="1" applyBorder="1" applyAlignment="1">
      <alignment horizontal="center" vertical="center"/>
    </xf>
    <xf numFmtId="164" fontId="29" fillId="5" borderId="22" xfId="0" applyNumberFormat="1" applyFont="1" applyFill="1" applyBorder="1" applyAlignment="1">
      <alignment horizontal="center" vertical="center"/>
    </xf>
    <xf numFmtId="9" fontId="28" fillId="5" borderId="22" xfId="1" applyFont="1" applyFill="1" applyBorder="1" applyAlignment="1">
      <alignment horizontal="center" vertical="center"/>
    </xf>
    <xf numFmtId="164" fontId="26" fillId="5" borderId="22" xfId="0" applyNumberFormat="1" applyFont="1" applyFill="1" applyBorder="1" applyAlignment="1">
      <alignment horizontal="center" vertical="center"/>
    </xf>
    <xf numFmtId="9" fontId="27" fillId="5" borderId="22" xfId="1" applyFont="1" applyFill="1" applyBorder="1" applyAlignment="1">
      <alignment horizontal="center" vertical="center"/>
    </xf>
    <xf numFmtId="10" fontId="5" fillId="5" borderId="22" xfId="1" applyNumberFormat="1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9" fontId="18" fillId="5" borderId="46" xfId="1" applyFont="1" applyFill="1" applyBorder="1" applyAlignment="1">
      <alignment horizontal="center" vertical="center"/>
    </xf>
    <xf numFmtId="164" fontId="32" fillId="5" borderId="45" xfId="0" applyNumberFormat="1" applyFont="1" applyFill="1" applyBorder="1" applyAlignment="1">
      <alignment horizontal="center" vertical="center"/>
    </xf>
    <xf numFmtId="9" fontId="18" fillId="5" borderId="45" xfId="1" applyFont="1" applyFill="1" applyBorder="1" applyAlignment="1">
      <alignment horizontal="center" vertical="center"/>
    </xf>
    <xf numFmtId="164" fontId="47" fillId="5" borderId="45" xfId="0" applyNumberFormat="1" applyFont="1" applyFill="1" applyBorder="1" applyAlignment="1">
      <alignment horizontal="center" vertical="center"/>
    </xf>
    <xf numFmtId="9" fontId="48" fillId="5" borderId="45" xfId="1" applyFont="1" applyFill="1" applyBorder="1" applyAlignment="1">
      <alignment horizontal="center" vertical="center"/>
    </xf>
    <xf numFmtId="10" fontId="48" fillId="5" borderId="45" xfId="1" applyNumberFormat="1" applyFont="1" applyFill="1" applyBorder="1" applyAlignment="1">
      <alignment horizontal="center"/>
    </xf>
    <xf numFmtId="10" fontId="24" fillId="0" borderId="11" xfId="1" applyNumberFormat="1" applyFont="1" applyFill="1" applyBorder="1" applyAlignment="1">
      <alignment horizontal="center" vertical="center"/>
    </xf>
    <xf numFmtId="2" fontId="25" fillId="2" borderId="37" xfId="0" applyNumberFormat="1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37" fillId="0" borderId="33" xfId="0" applyFont="1" applyBorder="1" applyAlignment="1">
      <alignment vertical="center" wrapText="1"/>
    </xf>
    <xf numFmtId="0" fontId="11" fillId="0" borderId="34" xfId="0" applyFont="1" applyBorder="1" applyAlignment="1">
      <alignment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0" fontId="8" fillId="0" borderId="3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10" fontId="24" fillId="0" borderId="12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9" fontId="28" fillId="5" borderId="36" xfId="1" applyFont="1" applyFill="1" applyBorder="1" applyAlignment="1">
      <alignment horizontal="center" vertical="center"/>
    </xf>
    <xf numFmtId="9" fontId="28" fillId="5" borderId="0" xfId="1" applyFont="1" applyFill="1" applyBorder="1" applyAlignment="1">
      <alignment horizontal="center" vertical="center"/>
    </xf>
    <xf numFmtId="9" fontId="29" fillId="5" borderId="0" xfId="1" applyFont="1" applyFill="1" applyBorder="1" applyAlignment="1">
      <alignment horizontal="center" vertical="center"/>
    </xf>
    <xf numFmtId="9" fontId="29" fillId="5" borderId="36" xfId="1" applyFont="1" applyFill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 wrapText="1"/>
    </xf>
    <xf numFmtId="164" fontId="29" fillId="0" borderId="9" xfId="0" applyNumberFormat="1" applyFont="1" applyBorder="1" applyAlignment="1">
      <alignment horizontal="center" vertical="center"/>
    </xf>
    <xf numFmtId="164" fontId="42" fillId="0" borderId="7" xfId="0" applyNumberFormat="1" applyFont="1" applyBorder="1" applyAlignment="1">
      <alignment horizontal="center" vertical="center" wrapText="1"/>
    </xf>
    <xf numFmtId="164" fontId="42" fillId="0" borderId="9" xfId="0" applyNumberFormat="1" applyFont="1" applyBorder="1" applyAlignment="1">
      <alignment horizontal="center" vertical="center"/>
    </xf>
    <xf numFmtId="0" fontId="41" fillId="0" borderId="35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/>
    </xf>
    <xf numFmtId="9" fontId="45" fillId="5" borderId="36" xfId="1" applyFont="1" applyFill="1" applyBorder="1" applyAlignment="1">
      <alignment horizontal="center" vertical="center"/>
    </xf>
    <xf numFmtId="9" fontId="45" fillId="5" borderId="0" xfId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</cellXfs>
  <cellStyles count="3">
    <cellStyle name="Normale" xfId="0" builtinId="0"/>
    <cellStyle name="Normale 2" xfId="2" xr:uid="{0F14E636-2869-4C7A-97A2-0C8C04761F62}"/>
    <cellStyle name="Percentuale" xfId="1" builtinId="5"/>
  </cellStyles>
  <dxfs count="0"/>
  <tableStyles count="1" defaultTableStyle="TableStyleMedium2" defaultPivotStyle="PivotStyleLight16">
    <tableStyle name="Invisible" pivot="0" table="0" count="0" xr9:uid="{ECA054CB-13A2-404D-BC48-5305B2C9E7D3}"/>
  </tableStyles>
  <colors>
    <mruColors>
      <color rgb="FFE5CDF3"/>
      <color rgb="FFCC99FF"/>
      <color rgb="FFF7E9F3"/>
      <color rgb="FFFA2AD2"/>
      <color rgb="FF7F3D85"/>
      <color rgb="FFFF4B4B"/>
      <color rgb="FF9966FF"/>
      <color rgb="FFCC00CC"/>
      <color rgb="FF66FFCC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3.png"/><Relationship Id="rId39" Type="http://schemas.openxmlformats.org/officeDocument/2006/relationships/image" Target="../media/image35.png"/><Relationship Id="rId21" Type="http://schemas.openxmlformats.org/officeDocument/2006/relationships/hyperlink" Target="http://www.medifarmitalia.com" TargetMode="External"/><Relationship Id="rId34" Type="http://schemas.openxmlformats.org/officeDocument/2006/relationships/image" Target="../media/image31.png"/><Relationship Id="rId42" Type="http://schemas.openxmlformats.org/officeDocument/2006/relationships/image" Target="../media/image38.png"/><Relationship Id="rId47" Type="http://schemas.openxmlformats.org/officeDocument/2006/relationships/image" Target="../media/image43.png"/><Relationship Id="rId50" Type="http://schemas.openxmlformats.org/officeDocument/2006/relationships/image" Target="../media/image46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6.png"/><Relationship Id="rId11" Type="http://schemas.openxmlformats.org/officeDocument/2006/relationships/image" Target="../media/image11.png"/><Relationship Id="rId24" Type="http://schemas.openxmlformats.org/officeDocument/2006/relationships/image" Target="../media/image21.png"/><Relationship Id="rId32" Type="http://schemas.openxmlformats.org/officeDocument/2006/relationships/image" Target="../media/image29.png"/><Relationship Id="rId37" Type="http://schemas.openxmlformats.org/officeDocument/2006/relationships/image" Target="../media/image33.png"/><Relationship Id="rId40" Type="http://schemas.openxmlformats.org/officeDocument/2006/relationships/image" Target="../media/image36.png"/><Relationship Id="rId45" Type="http://schemas.openxmlformats.org/officeDocument/2006/relationships/image" Target="../media/image4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hyperlink" Target="mailto:com@medifarmitalia.com?subject=Richiesta%20attivazione%20nuovo%20account%20Quicko&amp;body=%20Salve,%20vorremmo%20richiedere%20un%20account%20Quicko.%20Potreste%20gentilmente%20ricontattarci?%20Grazie" TargetMode="External"/><Relationship Id="rId28" Type="http://schemas.openxmlformats.org/officeDocument/2006/relationships/image" Target="../media/image25.png"/><Relationship Id="rId36" Type="http://schemas.openxmlformats.org/officeDocument/2006/relationships/image" Target="../media/image32.png"/><Relationship Id="rId49" Type="http://schemas.openxmlformats.org/officeDocument/2006/relationships/image" Target="../media/image4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28.png"/><Relationship Id="rId44" Type="http://schemas.openxmlformats.org/officeDocument/2006/relationships/image" Target="../media/image40.png"/><Relationship Id="rId52" Type="http://schemas.openxmlformats.org/officeDocument/2006/relationships/image" Target="../media/image48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0.png"/><Relationship Id="rId27" Type="http://schemas.openxmlformats.org/officeDocument/2006/relationships/image" Target="../media/image24.png"/><Relationship Id="rId30" Type="http://schemas.openxmlformats.org/officeDocument/2006/relationships/image" Target="../media/image27.png"/><Relationship Id="rId35" Type="http://schemas.openxmlformats.org/officeDocument/2006/relationships/hyperlink" Target="mailto:com@medifarmitalia.com" TargetMode="External"/><Relationship Id="rId43" Type="http://schemas.openxmlformats.org/officeDocument/2006/relationships/image" Target="../media/image39.png"/><Relationship Id="rId48" Type="http://schemas.openxmlformats.org/officeDocument/2006/relationships/image" Target="../media/image44.png"/><Relationship Id="rId8" Type="http://schemas.openxmlformats.org/officeDocument/2006/relationships/image" Target="../media/image8.png"/><Relationship Id="rId51" Type="http://schemas.openxmlformats.org/officeDocument/2006/relationships/image" Target="../media/image47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2.png"/><Relationship Id="rId33" Type="http://schemas.openxmlformats.org/officeDocument/2006/relationships/image" Target="../media/image30.png"/><Relationship Id="rId38" Type="http://schemas.openxmlformats.org/officeDocument/2006/relationships/image" Target="../media/image34.png"/><Relationship Id="rId46" Type="http://schemas.openxmlformats.org/officeDocument/2006/relationships/image" Target="../media/image42.png"/><Relationship Id="rId20" Type="http://schemas.openxmlformats.org/officeDocument/2006/relationships/hyperlink" Target="https://api.whatsapp.com/message/QCYECFPMOWLBM1?src=qr" TargetMode="External"/><Relationship Id="rId41" Type="http://schemas.openxmlformats.org/officeDocument/2006/relationships/image" Target="../media/image37.pn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228959</xdr:colOff>
      <xdr:row>306</xdr:row>
      <xdr:rowOff>1102004</xdr:rowOff>
    </xdr:from>
    <xdr:to>
      <xdr:col>18</xdr:col>
      <xdr:colOff>109971</xdr:colOff>
      <xdr:row>309</xdr:row>
      <xdr:rowOff>1191873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E911168-3663-45A6-A0F0-0C67B2DFF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6059" y="421268804"/>
          <a:ext cx="4348236" cy="429255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0</xdr:col>
      <xdr:colOff>318943</xdr:colOff>
      <xdr:row>0</xdr:row>
      <xdr:rowOff>65522</xdr:rowOff>
    </xdr:from>
    <xdr:to>
      <xdr:col>1</xdr:col>
      <xdr:colOff>330067</xdr:colOff>
      <xdr:row>5</xdr:row>
      <xdr:rowOff>290382</xdr:rowOff>
    </xdr:to>
    <xdr:pic>
      <xdr:nvPicPr>
        <xdr:cNvPr id="4" name="Immagine 3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F2E9335A-A732-4292-9DEB-3A291E212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943" y="65522"/>
          <a:ext cx="3864796" cy="1910785"/>
        </a:xfrm>
        <a:prstGeom prst="rect">
          <a:avLst/>
        </a:prstGeom>
      </xdr:spPr>
    </xdr:pic>
    <xdr:clientData/>
  </xdr:twoCellAnchor>
  <xdr:oneCellAnchor>
    <xdr:from>
      <xdr:col>6</xdr:col>
      <xdr:colOff>432955</xdr:colOff>
      <xdr:row>1</xdr:row>
      <xdr:rowOff>277091</xdr:rowOff>
    </xdr:from>
    <xdr:ext cx="9126681" cy="900545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5990E191-2CC8-45E4-A15F-6A02AABE111F}"/>
            </a:ext>
          </a:extLst>
        </xdr:cNvPr>
        <xdr:cNvSpPr txBox="1"/>
      </xdr:nvSpPr>
      <xdr:spPr>
        <a:xfrm>
          <a:off x="19330555" y="677141"/>
          <a:ext cx="9126681" cy="9005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it-IT" sz="2800" b="1" i="1">
              <a:solidFill>
                <a:srgbClr val="7F3D85"/>
              </a:solidFill>
            </a:rPr>
            <a:t>Minimo d'ordine 350 € di</a:t>
          </a:r>
          <a:r>
            <a:rPr lang="it-IT" sz="2800" b="1" i="1" baseline="0">
              <a:solidFill>
                <a:srgbClr val="7F3D85"/>
              </a:solidFill>
            </a:rPr>
            <a:t> Prodotti Distribuzione Europea</a:t>
          </a:r>
          <a:r>
            <a:rPr lang="it-IT" sz="2800" b="1" i="1">
              <a:solidFill>
                <a:srgbClr val="7F3D85"/>
              </a:solidFill>
            </a:rPr>
            <a:t> </a:t>
          </a:r>
        </a:p>
        <a:p>
          <a:pPr algn="r"/>
          <a:br>
            <a:rPr lang="it-IT" sz="1400"/>
          </a:br>
          <a:endParaRPr lang="it-IT" sz="1400"/>
        </a:p>
        <a:p>
          <a:br>
            <a:rPr lang="it-IT" sz="800"/>
          </a:br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oneCellAnchor>
    <xdr:from>
      <xdr:col>1</xdr:col>
      <xdr:colOff>4450964</xdr:colOff>
      <xdr:row>1</xdr:row>
      <xdr:rowOff>865</xdr:rowOff>
    </xdr:from>
    <xdr:ext cx="7089826" cy="106292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5E97C81D-D1B3-493A-9759-FDB316F58437}"/>
            </a:ext>
          </a:extLst>
        </xdr:cNvPr>
        <xdr:cNvSpPr txBox="1"/>
      </xdr:nvSpPr>
      <xdr:spPr>
        <a:xfrm>
          <a:off x="8651489" y="400915"/>
          <a:ext cx="7089826" cy="1062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3200" b="1">
              <a:solidFill>
                <a:srgbClr val="384A54"/>
              </a:solidFill>
            </a:rPr>
            <a:t>Listino</a:t>
          </a:r>
          <a:r>
            <a:rPr lang="it-IT" sz="3200" b="1" baseline="0">
              <a:solidFill>
                <a:srgbClr val="384A54"/>
              </a:solidFill>
            </a:rPr>
            <a:t> </a:t>
          </a:r>
          <a:r>
            <a:rPr lang="it-IT" sz="3200" b="1">
              <a:solidFill>
                <a:srgbClr val="384A54"/>
              </a:solidFill>
            </a:rPr>
            <a:t>Prodotti di Distribuzione Europea</a:t>
          </a:r>
        </a:p>
        <a:p>
          <a:pPr algn="ctr"/>
          <a:r>
            <a:rPr lang="it-IT" sz="3000" b="1" i="1" baseline="0">
              <a:solidFill>
                <a:srgbClr val="7F3D85"/>
              </a:solidFill>
            </a:rPr>
            <a:t>NOVEMBRE 2024</a:t>
          </a:r>
          <a:endParaRPr lang="it-IT" sz="30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1</xdr:col>
      <xdr:colOff>3463637</xdr:colOff>
      <xdr:row>3</xdr:row>
      <xdr:rowOff>342302</xdr:rowOff>
    </xdr:from>
    <xdr:to>
      <xdr:col>4</xdr:col>
      <xdr:colOff>1350818</xdr:colOff>
      <xdr:row>5</xdr:row>
      <xdr:rowOff>381000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B39EC841-F29C-423F-A651-C38E1E8C7284}"/>
            </a:ext>
          </a:extLst>
        </xdr:cNvPr>
        <xdr:cNvSpPr txBox="1"/>
      </xdr:nvSpPr>
      <xdr:spPr>
        <a:xfrm>
          <a:off x="7664162" y="1542452"/>
          <a:ext cx="9822006" cy="524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2400" b="1" i="1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Offerta</a:t>
          </a:r>
          <a:r>
            <a:rPr lang="it-IT" sz="2400" b="1" i="1" baseline="0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 valida fino al 30 Novembre 2024 e/o fino ad esaurimento scorte</a:t>
          </a:r>
          <a:endParaRPr lang="it-IT" sz="2400" i="1">
            <a:solidFill>
              <a:srgbClr val="733779"/>
            </a:solidFill>
            <a:effectLst/>
          </a:endParaRPr>
        </a:p>
      </xdr:txBody>
    </xdr:sp>
    <xdr:clientData/>
  </xdr:twoCellAnchor>
  <xdr:twoCellAnchor editAs="oneCell">
    <xdr:from>
      <xdr:col>0</xdr:col>
      <xdr:colOff>155863</xdr:colOff>
      <xdr:row>107</xdr:row>
      <xdr:rowOff>105786</xdr:rowOff>
    </xdr:from>
    <xdr:to>
      <xdr:col>1</xdr:col>
      <xdr:colOff>3649805</xdr:colOff>
      <xdr:row>108</xdr:row>
      <xdr:rowOff>324953</xdr:rowOff>
    </xdr:to>
    <xdr:pic>
      <xdr:nvPicPr>
        <xdr:cNvPr id="8" name="Immagine 7" descr="Immagine che contiene Carattere, testo, Elementi grafici, logo&#10;&#10;Descrizione generata automaticamente">
          <a:extLst>
            <a:ext uri="{FF2B5EF4-FFF2-40B4-BE49-F238E27FC236}">
              <a16:creationId xmlns:a16="http://schemas.microsoft.com/office/drawing/2014/main" id="{DAA56931-50B1-416F-9147-1AD69BC6F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5863" y="106162331"/>
          <a:ext cx="7373215" cy="15873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34636</xdr:rowOff>
    </xdr:from>
    <xdr:to>
      <xdr:col>2</xdr:col>
      <xdr:colOff>3112326</xdr:colOff>
      <xdr:row>147</xdr:row>
      <xdr:rowOff>1650178</xdr:rowOff>
    </xdr:to>
    <xdr:pic>
      <xdr:nvPicPr>
        <xdr:cNvPr id="9" name="Immagine 8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7088605B-8159-4A7E-8FAA-AA84B78E7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52625136"/>
          <a:ext cx="12825353" cy="1615542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360</xdr:row>
      <xdr:rowOff>0</xdr:rowOff>
    </xdr:from>
    <xdr:to>
      <xdr:col>23</xdr:col>
      <xdr:colOff>304800</xdr:colOff>
      <xdr:row>360</xdr:row>
      <xdr:rowOff>304800</xdr:rowOff>
    </xdr:to>
    <xdr:sp macro="" textlink="">
      <xdr:nvSpPr>
        <xdr:cNvPr id="10" name="AutoShape 7" descr="PARODONTAX COMPLETE PROTECTION COOL MINT 75 ML">
          <a:extLst>
            <a:ext uri="{FF2B5EF4-FFF2-40B4-BE49-F238E27FC236}">
              <a16:creationId xmlns:a16="http://schemas.microsoft.com/office/drawing/2014/main" id="{3CDB6657-DF49-4AFA-B3B8-C02FB28EED54}"/>
            </a:ext>
          </a:extLst>
        </xdr:cNvPr>
        <xdr:cNvSpPr>
          <a:spLocks noChangeAspect="1" noChangeArrowheads="1"/>
        </xdr:cNvSpPr>
      </xdr:nvSpPr>
      <xdr:spPr bwMode="auto">
        <a:xfrm>
          <a:off x="34842450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360</xdr:row>
      <xdr:rowOff>0</xdr:rowOff>
    </xdr:from>
    <xdr:to>
      <xdr:col>7</xdr:col>
      <xdr:colOff>304800</xdr:colOff>
      <xdr:row>360</xdr:row>
      <xdr:rowOff>304800</xdr:rowOff>
    </xdr:to>
    <xdr:sp macro="" textlink="">
      <xdr:nvSpPr>
        <xdr:cNvPr id="11" name="AutoShape 8" descr="PARODONTAX COMPLETE PROTECTION COOL MINT 75 ML">
          <a:extLst>
            <a:ext uri="{FF2B5EF4-FFF2-40B4-BE49-F238E27FC236}">
              <a16:creationId xmlns:a16="http://schemas.microsoft.com/office/drawing/2014/main" id="{DF90B0DC-DF84-4BFE-B126-8838EC825BAC}"/>
            </a:ext>
          </a:extLst>
        </xdr:cNvPr>
        <xdr:cNvSpPr>
          <a:spLocks noChangeAspect="1" noChangeArrowheads="1"/>
        </xdr:cNvSpPr>
      </xdr:nvSpPr>
      <xdr:spPr bwMode="auto">
        <a:xfrm>
          <a:off x="20335875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360</xdr:row>
      <xdr:rowOff>0</xdr:rowOff>
    </xdr:from>
    <xdr:to>
      <xdr:col>22</xdr:col>
      <xdr:colOff>304800</xdr:colOff>
      <xdr:row>360</xdr:row>
      <xdr:rowOff>304800</xdr:rowOff>
    </xdr:to>
    <xdr:sp macro="" textlink="">
      <xdr:nvSpPr>
        <xdr:cNvPr id="12" name="AutoShape 19" descr="Haliborange Integratore Vitamina A - C - D3 30 Compresse Masticabili">
          <a:extLst>
            <a:ext uri="{FF2B5EF4-FFF2-40B4-BE49-F238E27FC236}">
              <a16:creationId xmlns:a16="http://schemas.microsoft.com/office/drawing/2014/main" id="{F4818DFB-774C-48F5-AE93-C602E167F86F}"/>
            </a:ext>
          </a:extLst>
        </xdr:cNvPr>
        <xdr:cNvSpPr>
          <a:spLocks noChangeAspect="1" noChangeArrowheads="1"/>
        </xdr:cNvSpPr>
      </xdr:nvSpPr>
      <xdr:spPr bwMode="auto">
        <a:xfrm>
          <a:off x="34232850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166687</xdr:colOff>
      <xdr:row>351</xdr:row>
      <xdr:rowOff>313764</xdr:rowOff>
    </xdr:from>
    <xdr:to>
      <xdr:col>6</xdr:col>
      <xdr:colOff>751760</xdr:colOff>
      <xdr:row>353</xdr:row>
      <xdr:rowOff>1286569</xdr:rowOff>
    </xdr:to>
    <xdr:pic>
      <xdr:nvPicPr>
        <xdr:cNvPr id="13" name="Immagine 12" descr="Immagine che contiene modello, testo, tessuto, punto&#10;&#10;Descrizione generata automaticamente">
          <a:extLst>
            <a:ext uri="{FF2B5EF4-FFF2-40B4-BE49-F238E27FC236}">
              <a16:creationId xmlns:a16="http://schemas.microsoft.com/office/drawing/2014/main" id="{4E8FC8AE-8B98-493B-B706-36DAF12EF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740187" y="490208327"/>
          <a:ext cx="3555141" cy="3752373"/>
        </a:xfrm>
        <a:prstGeom prst="flowChartAlternateProcess">
          <a:avLst/>
        </a:prstGeom>
        <a:solidFill>
          <a:srgbClr val="E5CDF3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785812</xdr:colOff>
      <xdr:row>341</xdr:row>
      <xdr:rowOff>720469</xdr:rowOff>
    </xdr:from>
    <xdr:to>
      <xdr:col>11</xdr:col>
      <xdr:colOff>383164</xdr:colOff>
      <xdr:row>344</xdr:row>
      <xdr:rowOff>213673</xdr:rowOff>
    </xdr:to>
    <xdr:pic>
      <xdr:nvPicPr>
        <xdr:cNvPr id="15" name="Immagine 14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14DB22B9-958C-415C-85B4-578A0D9C1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50" y="478065844"/>
          <a:ext cx="5262563" cy="2875506"/>
        </a:xfrm>
        <a:prstGeom prst="flowChartAlternateProcess">
          <a:avLst/>
        </a:prstGeom>
        <a:ln>
          <a:solidFill>
            <a:srgbClr val="E5CDF3"/>
          </a:solidFill>
        </a:ln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5</xdr:col>
      <xdr:colOff>1108364</xdr:colOff>
      <xdr:row>147</xdr:row>
      <xdr:rowOff>796637</xdr:rowOff>
    </xdr:from>
    <xdr:ext cx="9126681" cy="900545"/>
    <xdr:sp macro="" textlink="">
      <xdr:nvSpPr>
        <xdr:cNvPr id="16" name="CasellaDiTesto 15">
          <a:extLst>
            <a:ext uri="{FF2B5EF4-FFF2-40B4-BE49-F238E27FC236}">
              <a16:creationId xmlns:a16="http://schemas.microsoft.com/office/drawing/2014/main" id="{94F31C45-A8EF-4DD2-B5D1-D8ADC2E0F210}"/>
            </a:ext>
          </a:extLst>
        </xdr:cNvPr>
        <xdr:cNvSpPr txBox="1"/>
      </xdr:nvSpPr>
      <xdr:spPr>
        <a:xfrm>
          <a:off x="18653414" y="138804362"/>
          <a:ext cx="9126681" cy="9005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it-IT" sz="2800" b="1" i="1">
              <a:solidFill>
                <a:srgbClr val="7F3D85"/>
              </a:solidFill>
            </a:rPr>
            <a:t>Minimo d'ordine 350 € di</a:t>
          </a:r>
          <a:r>
            <a:rPr lang="it-IT" sz="2800" b="1" i="1" baseline="0">
              <a:solidFill>
                <a:srgbClr val="7F3D85"/>
              </a:solidFill>
            </a:rPr>
            <a:t> Prodotti Distribuzione Europea</a:t>
          </a:r>
          <a:r>
            <a:rPr lang="it-IT" sz="2800" b="1" i="1">
              <a:solidFill>
                <a:srgbClr val="7F3D85"/>
              </a:solidFill>
            </a:rPr>
            <a:t> </a:t>
          </a:r>
        </a:p>
        <a:p>
          <a:pPr algn="r"/>
          <a:br>
            <a:rPr lang="it-IT" sz="1400"/>
          </a:br>
          <a:endParaRPr lang="it-IT" sz="1400"/>
        </a:p>
        <a:p>
          <a:br>
            <a:rPr lang="it-IT" sz="800"/>
          </a:br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twoCellAnchor editAs="oneCell">
    <xdr:from>
      <xdr:col>18</xdr:col>
      <xdr:colOff>231060</xdr:colOff>
      <xdr:row>202</xdr:row>
      <xdr:rowOff>112894</xdr:rowOff>
    </xdr:from>
    <xdr:to>
      <xdr:col>22</xdr:col>
      <xdr:colOff>1501348</xdr:colOff>
      <xdr:row>205</xdr:row>
      <xdr:rowOff>1174072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5FA5D9A6-846A-4565-9421-BEA82E2B4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6960" y="258926194"/>
          <a:ext cx="7075343" cy="520758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17</xdr:col>
      <xdr:colOff>513205</xdr:colOff>
      <xdr:row>206</xdr:row>
      <xdr:rowOff>771166</xdr:rowOff>
    </xdr:from>
    <xdr:to>
      <xdr:col>22</xdr:col>
      <xdr:colOff>1039988</xdr:colOff>
      <xdr:row>208</xdr:row>
      <xdr:rowOff>860667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BB5AEF1C-86F9-4A0F-AD1F-12AE9E62E0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06" b="19444"/>
        <a:stretch/>
      </xdr:blipFill>
      <xdr:spPr>
        <a:xfrm rot="278807">
          <a:off x="31869505" y="268176016"/>
          <a:ext cx="7966674" cy="275650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348610</xdr:colOff>
      <xdr:row>198</xdr:row>
      <xdr:rowOff>30305</xdr:rowOff>
    </xdr:from>
    <xdr:to>
      <xdr:col>11</xdr:col>
      <xdr:colOff>769071</xdr:colOff>
      <xdr:row>201</xdr:row>
      <xdr:rowOff>883225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918CA7FE-08C5-41B0-81A2-DBDD13B8F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28201" y="250607078"/>
          <a:ext cx="6083507" cy="492269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604461</xdr:colOff>
      <xdr:row>164</xdr:row>
      <xdr:rowOff>1199944</xdr:rowOff>
    </xdr:from>
    <xdr:to>
      <xdr:col>12</xdr:col>
      <xdr:colOff>1327005</xdr:colOff>
      <xdr:row>169</xdr:row>
      <xdr:rowOff>833500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id="{95A4EE95-A3B3-4116-A67B-ED4EE1FD9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884052" y="200514899"/>
          <a:ext cx="7667135" cy="630229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20</xdr:col>
      <xdr:colOff>122516</xdr:colOff>
      <xdr:row>184</xdr:row>
      <xdr:rowOff>95250</xdr:rowOff>
    </xdr:from>
    <xdr:to>
      <xdr:col>28</xdr:col>
      <xdr:colOff>2308</xdr:colOff>
      <xdr:row>187</xdr:row>
      <xdr:rowOff>1151126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07235D35-21FD-46CD-8A50-6FD1641FB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4007704" y="230814563"/>
          <a:ext cx="5763644" cy="506070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23</xdr:col>
      <xdr:colOff>118053</xdr:colOff>
      <xdr:row>188</xdr:row>
      <xdr:rowOff>1297131</xdr:rowOff>
    </xdr:from>
    <xdr:to>
      <xdr:col>29</xdr:col>
      <xdr:colOff>161710</xdr:colOff>
      <xdr:row>192</xdr:row>
      <xdr:rowOff>339512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D4C714F2-C42C-4A88-BD20-221A8393C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0616" y="237350444"/>
          <a:ext cx="3191236" cy="438070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377275</xdr:colOff>
      <xdr:row>228</xdr:row>
      <xdr:rowOff>508829</xdr:rowOff>
    </xdr:from>
    <xdr:to>
      <xdr:col>11</xdr:col>
      <xdr:colOff>810965</xdr:colOff>
      <xdr:row>231</xdr:row>
      <xdr:rowOff>1289401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B51CBF28-A4CE-4250-A68C-D753283D9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51400" y="296950642"/>
          <a:ext cx="4501298" cy="5058165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2264352</xdr:colOff>
      <xdr:row>259</xdr:row>
      <xdr:rowOff>473569</xdr:rowOff>
    </xdr:from>
    <xdr:to>
      <xdr:col>11</xdr:col>
      <xdr:colOff>637831</xdr:colOff>
      <xdr:row>263</xdr:row>
      <xdr:rowOff>1320219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9C2021BE-C6E2-4522-B8B8-16444ED82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4216" y="371896614"/>
          <a:ext cx="6297414" cy="618065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17</xdr:col>
      <xdr:colOff>256476</xdr:colOff>
      <xdr:row>265</xdr:row>
      <xdr:rowOff>98313</xdr:rowOff>
    </xdr:from>
    <xdr:to>
      <xdr:col>19</xdr:col>
      <xdr:colOff>67698</xdr:colOff>
      <xdr:row>267</xdr:row>
      <xdr:rowOff>1279497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654EAC22-D6C8-44AB-B6FF-CAF043C85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12776" y="357762063"/>
          <a:ext cx="3971050" cy="394516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103329</xdr:colOff>
      <xdr:row>261</xdr:row>
      <xdr:rowOff>822075</xdr:rowOff>
    </xdr:from>
    <xdr:to>
      <xdr:col>11</xdr:col>
      <xdr:colOff>1253401</xdr:colOff>
      <xdr:row>267</xdr:row>
      <xdr:rowOff>1012056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FED22570-9B7D-4E9C-B786-C85CA4A18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66738" y="328066439"/>
          <a:ext cx="8492982" cy="8277572"/>
        </a:xfrm>
        <a:prstGeom prst="rect">
          <a:avLst/>
        </a:prstGeom>
        <a:effectLst/>
      </xdr:spPr>
    </xdr:pic>
    <xdr:clientData/>
  </xdr:twoCellAnchor>
  <xdr:oneCellAnchor>
    <xdr:from>
      <xdr:col>6</xdr:col>
      <xdr:colOff>743718</xdr:colOff>
      <xdr:row>266</xdr:row>
      <xdr:rowOff>1312718</xdr:rowOff>
    </xdr:from>
    <xdr:ext cx="5879042" cy="1336648"/>
    <xdr:sp macro="" textlink="">
      <xdr:nvSpPr>
        <xdr:cNvPr id="41" name="Rettangolo 40">
          <a:extLst>
            <a:ext uri="{FF2B5EF4-FFF2-40B4-BE49-F238E27FC236}">
              <a16:creationId xmlns:a16="http://schemas.microsoft.com/office/drawing/2014/main" id="{83516E1C-4AD0-47F7-8F74-E923086A028A}"/>
            </a:ext>
          </a:extLst>
        </xdr:cNvPr>
        <xdr:cNvSpPr/>
      </xdr:nvSpPr>
      <xdr:spPr>
        <a:xfrm>
          <a:off x="19707127" y="335484354"/>
          <a:ext cx="5879042" cy="133664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8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INTIMO</a:t>
          </a:r>
        </a:p>
      </xdr:txBody>
    </xdr:sp>
    <xdr:clientData/>
  </xdr:oneCellAnchor>
  <xdr:twoCellAnchor editAs="oneCell">
    <xdr:from>
      <xdr:col>25</xdr:col>
      <xdr:colOff>279874</xdr:colOff>
      <xdr:row>358</xdr:row>
      <xdr:rowOff>454371</xdr:rowOff>
    </xdr:from>
    <xdr:to>
      <xdr:col>27</xdr:col>
      <xdr:colOff>237222</xdr:colOff>
      <xdr:row>359</xdr:row>
      <xdr:rowOff>370224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id="{47CFE6B4-A8C9-43AB-BDE8-A8DD0384F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686424">
          <a:off x="37260687" y="361261371"/>
          <a:ext cx="987780" cy="129697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27</xdr:col>
      <xdr:colOff>387410</xdr:colOff>
      <xdr:row>368</xdr:row>
      <xdr:rowOff>328395</xdr:rowOff>
    </xdr:from>
    <xdr:to>
      <xdr:col>35</xdr:col>
      <xdr:colOff>9945</xdr:colOff>
      <xdr:row>371</xdr:row>
      <xdr:rowOff>790146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BF7B8E4A-FCC8-4643-9199-842167348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710" y="374622795"/>
          <a:ext cx="4499335" cy="4638462"/>
        </a:xfrm>
        <a:prstGeom prst="rect">
          <a:avLst/>
        </a:prstGeom>
        <a:effectLst>
          <a:outerShdw blurRad="76200" sx="86000" sy="86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30</xdr:col>
      <xdr:colOff>415739</xdr:colOff>
      <xdr:row>366</xdr:row>
      <xdr:rowOff>367722</xdr:rowOff>
    </xdr:from>
    <xdr:to>
      <xdr:col>41</xdr:col>
      <xdr:colOff>155303</xdr:colOff>
      <xdr:row>370</xdr:row>
      <xdr:rowOff>1315925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id="{7CF5AAE4-407F-4673-94EC-1FFF93BEA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96839" y="371880822"/>
          <a:ext cx="6455555" cy="6515565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>
    <xdr:from>
      <xdr:col>7</xdr:col>
      <xdr:colOff>397404</xdr:colOff>
      <xdr:row>338</xdr:row>
      <xdr:rowOff>0</xdr:rowOff>
    </xdr:from>
    <xdr:to>
      <xdr:col>12</xdr:col>
      <xdr:colOff>1546442</xdr:colOff>
      <xdr:row>338</xdr:row>
      <xdr:rowOff>107599</xdr:rowOff>
    </xdr:to>
    <xdr:sp macro="" textlink="">
      <xdr:nvSpPr>
        <xdr:cNvPr id="53" name="CasellaDiTesto 52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25DEAA0C-316D-4127-AF8B-F4BD0A86E773}"/>
            </a:ext>
          </a:extLst>
        </xdr:cNvPr>
        <xdr:cNvSpPr txBox="1"/>
      </xdr:nvSpPr>
      <xdr:spPr>
        <a:xfrm>
          <a:off x="20606969" y="413527751"/>
          <a:ext cx="7692299" cy="751696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4400" b="1">
              <a:solidFill>
                <a:srgbClr val="7F3D85"/>
              </a:solidFill>
            </a:rPr>
            <a:t>WhatsApp: 344 134 1987</a:t>
          </a:r>
        </a:p>
        <a:p>
          <a:endParaRPr lang="it-IT" sz="4000" b="1"/>
        </a:p>
      </xdr:txBody>
    </xdr:sp>
    <xdr:clientData/>
  </xdr:twoCellAnchor>
  <xdr:twoCellAnchor>
    <xdr:from>
      <xdr:col>7</xdr:col>
      <xdr:colOff>160014</xdr:colOff>
      <xdr:row>347</xdr:row>
      <xdr:rowOff>554181</xdr:rowOff>
    </xdr:from>
    <xdr:to>
      <xdr:col>12</xdr:col>
      <xdr:colOff>397868</xdr:colOff>
      <xdr:row>347</xdr:row>
      <xdr:rowOff>1311287</xdr:rowOff>
    </xdr:to>
    <xdr:sp macro="" textlink="">
      <xdr:nvSpPr>
        <xdr:cNvPr id="54" name="CasellaDiTesto 53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93064DEF-B1B9-4345-9FCF-C4EA2A89D816}"/>
            </a:ext>
          </a:extLst>
        </xdr:cNvPr>
        <xdr:cNvSpPr txBox="1"/>
      </xdr:nvSpPr>
      <xdr:spPr>
        <a:xfrm>
          <a:off x="20848314" y="487319781"/>
          <a:ext cx="6752954" cy="757106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4400" b="1">
              <a:solidFill>
                <a:srgbClr val="7F3D85"/>
              </a:solidFill>
            </a:rPr>
            <a:t>www.medifarmitalia.com</a:t>
          </a:r>
        </a:p>
      </xdr:txBody>
    </xdr:sp>
    <xdr:clientData/>
  </xdr:twoCellAnchor>
  <xdr:twoCellAnchor editAs="oneCell">
    <xdr:from>
      <xdr:col>1</xdr:col>
      <xdr:colOff>3245001</xdr:colOff>
      <xdr:row>352</xdr:row>
      <xdr:rowOff>1117907</xdr:rowOff>
    </xdr:from>
    <xdr:to>
      <xdr:col>3</xdr:col>
      <xdr:colOff>382216</xdr:colOff>
      <xdr:row>353</xdr:row>
      <xdr:rowOff>964434</xdr:rowOff>
    </xdr:to>
    <xdr:pic>
      <xdr:nvPicPr>
        <xdr:cNvPr id="56" name="Immagine 55" descr="Immagine che contiene testo, Carattere, Elementi grafici, violetto&#10;&#10;Descrizione generata automaticamente">
          <a:extLst>
            <a:ext uri="{FF2B5EF4-FFF2-40B4-BE49-F238E27FC236}">
              <a16:creationId xmlns:a16="http://schemas.microsoft.com/office/drawing/2014/main" id="{E738D459-419F-4585-B7D3-A82DFB497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162950">
          <a:off x="7436001" y="492488845"/>
          <a:ext cx="6811584" cy="1236312"/>
        </a:xfrm>
        <a:prstGeom prst="flowChartAlternateProcess">
          <a:avLst/>
        </a:prstGeom>
      </xdr:spPr>
    </xdr:pic>
    <xdr:clientData/>
  </xdr:twoCellAnchor>
  <xdr:twoCellAnchor editAs="oneCell">
    <xdr:from>
      <xdr:col>1</xdr:col>
      <xdr:colOff>3886008</xdr:colOff>
      <xdr:row>351</xdr:row>
      <xdr:rowOff>922797</xdr:rowOff>
    </xdr:from>
    <xdr:to>
      <xdr:col>3</xdr:col>
      <xdr:colOff>1254500</xdr:colOff>
      <xdr:row>352</xdr:row>
      <xdr:rowOff>667876</xdr:rowOff>
    </xdr:to>
    <xdr:pic>
      <xdr:nvPicPr>
        <xdr:cNvPr id="57" name="Immagine 56" descr="Immagine che contiene testo, Carattere, Elementi grafici, grafica&#10;&#10;Descrizione generata automaticamente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7E87FC6-32C5-4DA2-A3F1-B07FDCDD5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200874">
          <a:off x="8077008" y="490817360"/>
          <a:ext cx="7045025" cy="1134862"/>
        </a:xfrm>
        <a:prstGeom prst="flowChartAlternateProcess">
          <a:avLst/>
        </a:prstGeom>
        <a:solidFill>
          <a:srgbClr val="E5CDF3"/>
        </a:solidFill>
        <a:ln w="9525" cmpd="sng">
          <a:noFill/>
        </a:ln>
      </xdr:spPr>
    </xdr:pic>
    <xdr:clientData/>
  </xdr:twoCellAnchor>
  <xdr:twoCellAnchor editAs="oneCell">
    <xdr:from>
      <xdr:col>19</xdr:col>
      <xdr:colOff>230679</xdr:colOff>
      <xdr:row>297</xdr:row>
      <xdr:rowOff>330778</xdr:rowOff>
    </xdr:from>
    <xdr:to>
      <xdr:col>22</xdr:col>
      <xdr:colOff>1347355</xdr:colOff>
      <xdr:row>299</xdr:row>
      <xdr:rowOff>724043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8F501077-20DA-4F5B-8130-F69A2B6C3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06179" y="403409728"/>
          <a:ext cx="4396740" cy="3365065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24</xdr:col>
      <xdr:colOff>145588</xdr:colOff>
      <xdr:row>295</xdr:row>
      <xdr:rowOff>1246188</xdr:rowOff>
    </xdr:from>
    <xdr:to>
      <xdr:col>32</xdr:col>
      <xdr:colOff>555317</xdr:colOff>
      <xdr:row>299</xdr:row>
      <xdr:rowOff>158897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id="{89F806D7-1D44-496D-8613-38272D220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07276" y="400891376"/>
          <a:ext cx="4805082" cy="480521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18</xdr:col>
      <xdr:colOff>110259</xdr:colOff>
      <xdr:row>299</xdr:row>
      <xdr:rowOff>681678</xdr:rowOff>
    </xdr:from>
    <xdr:to>
      <xdr:col>22</xdr:col>
      <xdr:colOff>342032</xdr:colOff>
      <xdr:row>304</xdr:row>
      <xdr:rowOff>325706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id="{F69A2C48-9AD1-400A-A7C2-F72B37EFF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57197" y="409137491"/>
          <a:ext cx="6128615" cy="585290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700216</xdr:colOff>
      <xdr:row>317</xdr:row>
      <xdr:rowOff>328077</xdr:rowOff>
    </xdr:from>
    <xdr:to>
      <xdr:col>11</xdr:col>
      <xdr:colOff>1062902</xdr:colOff>
      <xdr:row>321</xdr:row>
      <xdr:rowOff>974617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EBE5559B-B49A-42C7-BC45-2EBE98E6F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88466" y="433286952"/>
          <a:ext cx="6038721" cy="591776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552971</xdr:colOff>
      <xdr:row>336</xdr:row>
      <xdr:rowOff>1257443</xdr:rowOff>
    </xdr:from>
    <xdr:to>
      <xdr:col>12</xdr:col>
      <xdr:colOff>186639</xdr:colOff>
      <xdr:row>342</xdr:row>
      <xdr:rowOff>336775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id="{1B9CC485-6391-447E-951A-59D5E649D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1221" y="441193381"/>
          <a:ext cx="6591248" cy="643399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0</xdr:col>
      <xdr:colOff>580469</xdr:colOff>
      <xdr:row>351</xdr:row>
      <xdr:rowOff>692413</xdr:rowOff>
    </xdr:from>
    <xdr:to>
      <xdr:col>1</xdr:col>
      <xdr:colOff>2532155</xdr:colOff>
      <xdr:row>353</xdr:row>
      <xdr:rowOff>1027952</xdr:rowOff>
    </xdr:to>
    <xdr:pic>
      <xdr:nvPicPr>
        <xdr:cNvPr id="69" name="Immagine 68" descr="Immagine che contiene testo, computer, computer, Dispositivo di output&#10;&#10;Descrizione generata automaticamente">
          <a:extLst>
            <a:ext uri="{FF2B5EF4-FFF2-40B4-BE49-F238E27FC236}">
              <a16:creationId xmlns:a16="http://schemas.microsoft.com/office/drawing/2014/main" id="{ED9C3C7B-EA3A-490A-9E6C-43EFBEBA8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80469" y="490586976"/>
          <a:ext cx="5813641" cy="3115107"/>
        </a:xfrm>
        <a:prstGeom prst="flowChartAlternateProcess">
          <a:avLst/>
        </a:prstGeom>
      </xdr:spPr>
    </xdr:pic>
    <xdr:clientData/>
  </xdr:twoCellAnchor>
  <xdr:oneCellAnchor>
    <xdr:from>
      <xdr:col>6</xdr:col>
      <xdr:colOff>1050511</xdr:colOff>
      <xdr:row>154</xdr:row>
      <xdr:rowOff>218830</xdr:rowOff>
    </xdr:from>
    <xdr:ext cx="11687175" cy="3203185"/>
    <xdr:sp macro="" textlink="">
      <xdr:nvSpPr>
        <xdr:cNvPr id="71" name="Rettangolo 70">
          <a:extLst>
            <a:ext uri="{FF2B5EF4-FFF2-40B4-BE49-F238E27FC236}">
              <a16:creationId xmlns:a16="http://schemas.microsoft.com/office/drawing/2014/main" id="{13F8C53D-12FA-4411-9B84-FCF1C92FBD0C}"/>
            </a:ext>
          </a:extLst>
        </xdr:cNvPr>
        <xdr:cNvSpPr/>
      </xdr:nvSpPr>
      <xdr:spPr>
        <a:xfrm>
          <a:off x="19933824" y="164906080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CURA</a:t>
          </a:r>
          <a:r>
            <a:rPr lang="it-IT" sz="100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DEL DOLORE</a:t>
          </a:r>
          <a:endParaRPr lang="it-IT" sz="100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twoCellAnchor editAs="oneCell">
    <xdr:from>
      <xdr:col>7</xdr:col>
      <xdr:colOff>1223963</xdr:colOff>
      <xdr:row>180</xdr:row>
      <xdr:rowOff>954594</xdr:rowOff>
    </xdr:from>
    <xdr:to>
      <xdr:col>11</xdr:col>
      <xdr:colOff>1109203</xdr:colOff>
      <xdr:row>184</xdr:row>
      <xdr:rowOff>953744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id="{EFEF9980-EEB4-4890-957B-19828DB1F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12213" y="218362719"/>
          <a:ext cx="5561275" cy="548901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701387</xdr:colOff>
      <xdr:row>170</xdr:row>
      <xdr:rowOff>571500</xdr:rowOff>
    </xdr:from>
    <xdr:to>
      <xdr:col>12</xdr:col>
      <xdr:colOff>878073</xdr:colOff>
      <xdr:row>174</xdr:row>
      <xdr:rowOff>1073729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id="{B4C198CD-DD68-4AE4-AD63-60C714B86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679950" y="205525688"/>
          <a:ext cx="8807635" cy="577345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921497</xdr:colOff>
      <xdr:row>158</xdr:row>
      <xdr:rowOff>111271</xdr:rowOff>
    </xdr:from>
    <xdr:to>
      <xdr:col>11</xdr:col>
      <xdr:colOff>1084117</xdr:colOff>
      <xdr:row>161</xdr:row>
      <xdr:rowOff>588106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CCB900B3-CC65-48FF-A1A6-B0777221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01088" y="185692907"/>
          <a:ext cx="5825666" cy="4425380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336575</xdr:colOff>
      <xdr:row>150</xdr:row>
      <xdr:rowOff>229655</xdr:rowOff>
    </xdr:from>
    <xdr:ext cx="10451811" cy="3078792"/>
    <xdr:sp macro="" textlink="">
      <xdr:nvSpPr>
        <xdr:cNvPr id="82" name="Rettangolo 81">
          <a:extLst>
            <a:ext uri="{FF2B5EF4-FFF2-40B4-BE49-F238E27FC236}">
              <a16:creationId xmlns:a16="http://schemas.microsoft.com/office/drawing/2014/main" id="{14A2A253-FB18-494C-8358-4786175E95D9}"/>
            </a:ext>
          </a:extLst>
        </xdr:cNvPr>
        <xdr:cNvSpPr/>
      </xdr:nvSpPr>
      <xdr:spPr>
        <a:xfrm>
          <a:off x="19230711" y="152629655"/>
          <a:ext cx="10451811" cy="307879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FARMACI SU PRESCRIZIONE</a:t>
          </a:r>
        </a:p>
      </xdr:txBody>
    </xdr:sp>
    <xdr:clientData/>
  </xdr:oneCellAnchor>
  <xdr:oneCellAnchor>
    <xdr:from>
      <xdr:col>6</xdr:col>
      <xdr:colOff>400627</xdr:colOff>
      <xdr:row>268</xdr:row>
      <xdr:rowOff>1125106</xdr:rowOff>
    </xdr:from>
    <xdr:ext cx="7966363" cy="1538883"/>
    <xdr:sp macro="" textlink="">
      <xdr:nvSpPr>
        <xdr:cNvPr id="70" name="Rettangolo 69">
          <a:extLst>
            <a:ext uri="{FF2B5EF4-FFF2-40B4-BE49-F238E27FC236}">
              <a16:creationId xmlns:a16="http://schemas.microsoft.com/office/drawing/2014/main" id="{037C7101-29AB-49E5-8C0E-6F9BEF0AC4D8}"/>
            </a:ext>
          </a:extLst>
        </xdr:cNvPr>
        <xdr:cNvSpPr/>
      </xdr:nvSpPr>
      <xdr:spPr>
        <a:xfrm>
          <a:off x="19755427" y="362960806"/>
          <a:ext cx="7966363" cy="15388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INTEGRATORI</a:t>
          </a:r>
        </a:p>
      </xdr:txBody>
    </xdr:sp>
    <xdr:clientData/>
  </xdr:oneCellAnchor>
  <xdr:twoCellAnchor editAs="oneCell">
    <xdr:from>
      <xdr:col>8</xdr:col>
      <xdr:colOff>526039</xdr:colOff>
      <xdr:row>351</xdr:row>
      <xdr:rowOff>677572</xdr:rowOff>
    </xdr:from>
    <xdr:to>
      <xdr:col>12</xdr:col>
      <xdr:colOff>765148</xdr:colOff>
      <xdr:row>353</xdr:row>
      <xdr:rowOff>888712</xdr:rowOff>
    </xdr:to>
    <xdr:pic>
      <xdr:nvPicPr>
        <xdr:cNvPr id="79" name="Immagine 78" descr="Immagine che contiene testo, Carattere, bianco, design&#10;&#10;Descrizione generata automaticamente">
          <a:extLst>
            <a:ext uri="{FF2B5EF4-FFF2-40B4-BE49-F238E27FC236}">
              <a16:creationId xmlns:a16="http://schemas.microsoft.com/office/drawing/2014/main" id="{877087C7-65AB-4702-A209-1D4B7F13F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2457352" y="490572135"/>
          <a:ext cx="5599086" cy="2990708"/>
        </a:xfrm>
        <a:prstGeom prst="rect">
          <a:avLst/>
        </a:prstGeom>
      </xdr:spPr>
    </xdr:pic>
    <xdr:clientData/>
  </xdr:twoCellAnchor>
  <xdr:oneCellAnchor>
    <xdr:from>
      <xdr:col>7</xdr:col>
      <xdr:colOff>32182</xdr:colOff>
      <xdr:row>313</xdr:row>
      <xdr:rowOff>500063</xdr:rowOff>
    </xdr:from>
    <xdr:ext cx="7435850" cy="2985433"/>
    <xdr:sp macro="" textlink="">
      <xdr:nvSpPr>
        <xdr:cNvPr id="85" name="Rettangolo 84">
          <a:extLst>
            <a:ext uri="{FF2B5EF4-FFF2-40B4-BE49-F238E27FC236}">
              <a16:creationId xmlns:a16="http://schemas.microsoft.com/office/drawing/2014/main" id="{C0D8F564-0940-449A-970D-71EF37FD27DB}"/>
            </a:ext>
          </a:extLst>
        </xdr:cNvPr>
        <xdr:cNvSpPr/>
      </xdr:nvSpPr>
      <xdr:spPr>
        <a:xfrm>
          <a:off x="20320432" y="427553438"/>
          <a:ext cx="7435850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STOMACO E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INTESTINO</a:t>
          </a:r>
        </a:p>
      </xdr:txBody>
    </xdr:sp>
    <xdr:clientData/>
  </xdr:oneCellAnchor>
  <xdr:twoCellAnchor>
    <xdr:from>
      <xdr:col>6</xdr:col>
      <xdr:colOff>1305500</xdr:colOff>
      <xdr:row>348</xdr:row>
      <xdr:rowOff>664278</xdr:rowOff>
    </xdr:from>
    <xdr:to>
      <xdr:col>12</xdr:col>
      <xdr:colOff>0</xdr:colOff>
      <xdr:row>349</xdr:row>
      <xdr:rowOff>66799</xdr:rowOff>
    </xdr:to>
    <xdr:sp macro="" textlink="">
      <xdr:nvSpPr>
        <xdr:cNvPr id="43" name="CasellaDiTesto 42">
          <a:extLst>
            <a:ext uri="{FF2B5EF4-FFF2-40B4-BE49-F238E27FC236}">
              <a16:creationId xmlns:a16="http://schemas.microsoft.com/office/drawing/2014/main" id="{FC092CA4-569E-4ED1-8E76-2240163EF683}"/>
            </a:ext>
          </a:extLst>
        </xdr:cNvPr>
        <xdr:cNvSpPr txBox="1"/>
      </xdr:nvSpPr>
      <xdr:spPr>
        <a:xfrm>
          <a:off x="20660300" y="488915778"/>
          <a:ext cx="6567233" cy="888421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4400" b="1">
              <a:solidFill>
                <a:srgbClr val="7F3D85"/>
              </a:solidFill>
            </a:rPr>
            <a:t>Tel: 06 90 27 27 90</a:t>
          </a:r>
        </a:p>
      </xdr:txBody>
    </xdr:sp>
    <xdr:clientData/>
  </xdr:twoCellAnchor>
  <xdr:twoCellAnchor>
    <xdr:from>
      <xdr:col>6</xdr:col>
      <xdr:colOff>807027</xdr:colOff>
      <xdr:row>348</xdr:row>
      <xdr:rowOff>1450398</xdr:rowOff>
    </xdr:from>
    <xdr:to>
      <xdr:col>12</xdr:col>
      <xdr:colOff>1246908</xdr:colOff>
      <xdr:row>349</xdr:row>
      <xdr:rowOff>727356</xdr:rowOff>
    </xdr:to>
    <xdr:sp macro="" textlink="">
      <xdr:nvSpPr>
        <xdr:cNvPr id="61" name="CasellaDiTesto 60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A4EC4542-D0FE-4B22-B1F9-F6D83B97E34A}"/>
            </a:ext>
          </a:extLst>
        </xdr:cNvPr>
        <xdr:cNvSpPr txBox="1"/>
      </xdr:nvSpPr>
      <xdr:spPr>
        <a:xfrm>
          <a:off x="20161827" y="489701898"/>
          <a:ext cx="8288481" cy="762858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4400" b="1">
              <a:solidFill>
                <a:srgbClr val="7F3D85"/>
              </a:solidFill>
            </a:rPr>
            <a:t>e-mail: com@medifarmitalia.com</a:t>
          </a:r>
        </a:p>
        <a:p>
          <a:endParaRPr lang="it-IT" sz="3200" b="1"/>
        </a:p>
      </xdr:txBody>
    </xdr:sp>
    <xdr:clientData/>
  </xdr:twoCellAnchor>
  <xdr:twoCellAnchor>
    <xdr:from>
      <xdr:col>7</xdr:col>
      <xdr:colOff>336377</xdr:colOff>
      <xdr:row>347</xdr:row>
      <xdr:rowOff>1420091</xdr:rowOff>
    </xdr:from>
    <xdr:to>
      <xdr:col>12</xdr:col>
      <xdr:colOff>1507928</xdr:colOff>
      <xdr:row>348</xdr:row>
      <xdr:rowOff>606374</xdr:rowOff>
    </xdr:to>
    <xdr:sp macro="" textlink="">
      <xdr:nvSpPr>
        <xdr:cNvPr id="63" name="CasellaDiTesto 62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499D0E39-D4F1-4A17-92D2-F01FD21917D6}"/>
            </a:ext>
          </a:extLst>
        </xdr:cNvPr>
        <xdr:cNvSpPr txBox="1"/>
      </xdr:nvSpPr>
      <xdr:spPr>
        <a:xfrm>
          <a:off x="21024677" y="488185691"/>
          <a:ext cx="7686651" cy="672183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4400" b="1">
              <a:solidFill>
                <a:srgbClr val="7F3D85"/>
              </a:solidFill>
            </a:rPr>
            <a:t>WhatsApp: 344 134 1987</a:t>
          </a:r>
        </a:p>
        <a:p>
          <a:endParaRPr lang="it-IT" sz="4000" b="1"/>
        </a:p>
      </xdr:txBody>
    </xdr:sp>
    <xdr:clientData/>
  </xdr:twoCellAnchor>
  <xdr:oneCellAnchor>
    <xdr:from>
      <xdr:col>6</xdr:col>
      <xdr:colOff>1204913</xdr:colOff>
      <xdr:row>175</xdr:row>
      <xdr:rowOff>514350</xdr:rowOff>
    </xdr:from>
    <xdr:ext cx="11687175" cy="3203185"/>
    <xdr:sp macro="" textlink="">
      <xdr:nvSpPr>
        <xdr:cNvPr id="73" name="Rettangolo 72">
          <a:extLst>
            <a:ext uri="{FF2B5EF4-FFF2-40B4-BE49-F238E27FC236}">
              <a16:creationId xmlns:a16="http://schemas.microsoft.com/office/drawing/2014/main" id="{B0267A28-EDC0-4171-A7CD-C2DC1228953C}"/>
            </a:ext>
          </a:extLst>
        </xdr:cNvPr>
        <xdr:cNvSpPr/>
      </xdr:nvSpPr>
      <xdr:spPr>
        <a:xfrm>
          <a:off x="20540663" y="217327163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CURA</a:t>
          </a:r>
          <a:r>
            <a:rPr lang="it-IT" sz="100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DEL DOLORE</a:t>
          </a:r>
          <a:endParaRPr lang="it-IT" sz="100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oneCellAnchor>
    <xdr:from>
      <xdr:col>6</xdr:col>
      <xdr:colOff>666750</xdr:colOff>
      <xdr:row>196</xdr:row>
      <xdr:rowOff>640773</xdr:rowOff>
    </xdr:from>
    <xdr:ext cx="11687175" cy="3203185"/>
    <xdr:sp macro="" textlink="">
      <xdr:nvSpPr>
        <xdr:cNvPr id="80" name="Rettangolo 79">
          <a:extLst>
            <a:ext uri="{FF2B5EF4-FFF2-40B4-BE49-F238E27FC236}">
              <a16:creationId xmlns:a16="http://schemas.microsoft.com/office/drawing/2014/main" id="{5CA0ED79-0AF7-4894-A704-25740622FA23}"/>
            </a:ext>
          </a:extLst>
        </xdr:cNvPr>
        <xdr:cNvSpPr/>
      </xdr:nvSpPr>
      <xdr:spPr>
        <a:xfrm>
          <a:off x="19630159" y="243285818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BENESSERE</a:t>
          </a:r>
        </a:p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GOLA</a:t>
          </a:r>
        </a:p>
      </xdr:txBody>
    </xdr:sp>
    <xdr:clientData/>
  </xdr:oneCellAnchor>
  <xdr:oneCellAnchor>
    <xdr:from>
      <xdr:col>6</xdr:col>
      <xdr:colOff>419100</xdr:colOff>
      <xdr:row>216</xdr:row>
      <xdr:rowOff>0</xdr:rowOff>
    </xdr:from>
    <xdr:ext cx="11687175" cy="3203185"/>
    <xdr:sp macro="" textlink="">
      <xdr:nvSpPr>
        <xdr:cNvPr id="86" name="Rettangolo 85">
          <a:extLst>
            <a:ext uri="{FF2B5EF4-FFF2-40B4-BE49-F238E27FC236}">
              <a16:creationId xmlns:a16="http://schemas.microsoft.com/office/drawing/2014/main" id="{4A0CE3C7-422A-4FA2-A61A-38121AD69E33}"/>
            </a:ext>
          </a:extLst>
        </xdr:cNvPr>
        <xdr:cNvSpPr/>
      </xdr:nvSpPr>
      <xdr:spPr>
        <a:xfrm>
          <a:off x="19773900" y="286054800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BOCCA E </a:t>
          </a:r>
        </a:p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DENTI</a:t>
          </a:r>
        </a:p>
      </xdr:txBody>
    </xdr:sp>
    <xdr:clientData/>
  </xdr:oneCellAnchor>
  <xdr:oneCellAnchor>
    <xdr:from>
      <xdr:col>6</xdr:col>
      <xdr:colOff>266700</xdr:colOff>
      <xdr:row>222</xdr:row>
      <xdr:rowOff>857250</xdr:rowOff>
    </xdr:from>
    <xdr:ext cx="11023022" cy="1461106"/>
    <xdr:sp macro="" textlink="">
      <xdr:nvSpPr>
        <xdr:cNvPr id="87" name="Rettangolo 86">
          <a:extLst>
            <a:ext uri="{FF2B5EF4-FFF2-40B4-BE49-F238E27FC236}">
              <a16:creationId xmlns:a16="http://schemas.microsoft.com/office/drawing/2014/main" id="{7414B7ED-10F3-4C35-B20B-ACA9864E3DDF}"/>
            </a:ext>
          </a:extLst>
        </xdr:cNvPr>
        <xdr:cNvSpPr/>
      </xdr:nvSpPr>
      <xdr:spPr>
        <a:xfrm>
          <a:off x="19621500" y="295656000"/>
          <a:ext cx="11023022" cy="146110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88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DERMATOLOGICI</a:t>
          </a:r>
          <a:endParaRPr lang="it-IT" sz="93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oneCellAnchor>
    <xdr:from>
      <xdr:col>6</xdr:col>
      <xdr:colOff>342900</xdr:colOff>
      <xdr:row>233</xdr:row>
      <xdr:rowOff>133350</xdr:rowOff>
    </xdr:from>
    <xdr:ext cx="11023022" cy="1461106"/>
    <xdr:sp macro="" textlink="">
      <xdr:nvSpPr>
        <xdr:cNvPr id="88" name="Rettangolo 87">
          <a:extLst>
            <a:ext uri="{FF2B5EF4-FFF2-40B4-BE49-F238E27FC236}">
              <a16:creationId xmlns:a16="http://schemas.microsoft.com/office/drawing/2014/main" id="{418C25D2-3FF2-4AC4-9661-D8247ACCDEE1}"/>
            </a:ext>
          </a:extLst>
        </xdr:cNvPr>
        <xdr:cNvSpPr/>
      </xdr:nvSpPr>
      <xdr:spPr>
        <a:xfrm>
          <a:off x="19697700" y="309181500"/>
          <a:ext cx="11023022" cy="146110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88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DERMATOLOGICI</a:t>
          </a:r>
          <a:endParaRPr lang="it-IT" sz="93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oneCellAnchor>
    <xdr:from>
      <xdr:col>6</xdr:col>
      <xdr:colOff>457200</xdr:colOff>
      <xdr:row>252</xdr:row>
      <xdr:rowOff>438150</xdr:rowOff>
    </xdr:from>
    <xdr:ext cx="11687175" cy="1881028"/>
    <xdr:sp macro="" textlink="">
      <xdr:nvSpPr>
        <xdr:cNvPr id="89" name="Rettangolo 88">
          <a:extLst>
            <a:ext uri="{FF2B5EF4-FFF2-40B4-BE49-F238E27FC236}">
              <a16:creationId xmlns:a16="http://schemas.microsoft.com/office/drawing/2014/main" id="{BA510AE6-4B10-4121-86A6-67EAD1E95C92}"/>
            </a:ext>
          </a:extLst>
        </xdr:cNvPr>
        <xdr:cNvSpPr/>
      </xdr:nvSpPr>
      <xdr:spPr>
        <a:xfrm>
          <a:off x="19435763" y="332289150"/>
          <a:ext cx="11687175" cy="188102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15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DIAGNOSTICI</a:t>
          </a:r>
        </a:p>
      </xdr:txBody>
    </xdr:sp>
    <xdr:clientData/>
  </xdr:oneCellAnchor>
  <xdr:oneCellAnchor>
    <xdr:from>
      <xdr:col>6</xdr:col>
      <xdr:colOff>476250</xdr:colOff>
      <xdr:row>257</xdr:row>
      <xdr:rowOff>0</xdr:rowOff>
    </xdr:from>
    <xdr:ext cx="11687175" cy="2985433"/>
    <xdr:sp macro="" textlink="">
      <xdr:nvSpPr>
        <xdr:cNvPr id="90" name="Rettangolo 89">
          <a:extLst>
            <a:ext uri="{FF2B5EF4-FFF2-40B4-BE49-F238E27FC236}">
              <a16:creationId xmlns:a16="http://schemas.microsoft.com/office/drawing/2014/main" id="{B40A4234-867B-4DF0-92C5-33387668938E}"/>
            </a:ext>
          </a:extLst>
        </xdr:cNvPr>
        <xdr:cNvSpPr/>
      </xdr:nvSpPr>
      <xdr:spPr>
        <a:xfrm>
          <a:off x="19831050" y="346100400"/>
          <a:ext cx="11687175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ENERGIA</a:t>
          </a:r>
          <a:r>
            <a:rPr lang="it-IT" sz="93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E</a:t>
          </a:r>
        </a:p>
        <a:p>
          <a:pPr algn="l"/>
          <a:r>
            <a:rPr lang="it-IT" sz="93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VITALITA'</a:t>
          </a:r>
          <a:endParaRPr lang="it-IT" sz="93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oneCellAnchor>
    <xdr:from>
      <xdr:col>6</xdr:col>
      <xdr:colOff>1271588</xdr:colOff>
      <xdr:row>275</xdr:row>
      <xdr:rowOff>1285875</xdr:rowOff>
    </xdr:from>
    <xdr:ext cx="8158161" cy="1538883"/>
    <xdr:sp macro="" textlink="">
      <xdr:nvSpPr>
        <xdr:cNvPr id="91" name="Rettangolo 90">
          <a:extLst>
            <a:ext uri="{FF2B5EF4-FFF2-40B4-BE49-F238E27FC236}">
              <a16:creationId xmlns:a16="http://schemas.microsoft.com/office/drawing/2014/main" id="{E514FD86-A480-49A6-81CA-BD88DDB60498}"/>
            </a:ext>
          </a:extLst>
        </xdr:cNvPr>
        <xdr:cNvSpPr/>
      </xdr:nvSpPr>
      <xdr:spPr>
        <a:xfrm>
          <a:off x="20250151" y="367450688"/>
          <a:ext cx="8158161" cy="15388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INVERNALE</a:t>
          </a:r>
        </a:p>
      </xdr:txBody>
    </xdr:sp>
    <xdr:clientData/>
  </xdr:oneCellAnchor>
  <xdr:oneCellAnchor>
    <xdr:from>
      <xdr:col>6</xdr:col>
      <xdr:colOff>342900</xdr:colOff>
      <xdr:row>290</xdr:row>
      <xdr:rowOff>476250</xdr:rowOff>
    </xdr:from>
    <xdr:ext cx="9441394" cy="1538883"/>
    <xdr:sp macro="" textlink="">
      <xdr:nvSpPr>
        <xdr:cNvPr id="92" name="Rettangolo 91">
          <a:extLst>
            <a:ext uri="{FF2B5EF4-FFF2-40B4-BE49-F238E27FC236}">
              <a16:creationId xmlns:a16="http://schemas.microsoft.com/office/drawing/2014/main" id="{4425717A-8EA9-4784-B5E0-75C6BCBB5C06}"/>
            </a:ext>
          </a:extLst>
        </xdr:cNvPr>
        <xdr:cNvSpPr/>
      </xdr:nvSpPr>
      <xdr:spPr>
        <a:xfrm>
          <a:off x="19697700" y="393592050"/>
          <a:ext cx="9441394" cy="15388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LIVIDI E TRAUMI</a:t>
          </a:r>
        </a:p>
      </xdr:txBody>
    </xdr:sp>
    <xdr:clientData/>
  </xdr:oneCellAnchor>
  <xdr:oneCellAnchor>
    <xdr:from>
      <xdr:col>6</xdr:col>
      <xdr:colOff>742950</xdr:colOff>
      <xdr:row>295</xdr:row>
      <xdr:rowOff>95250</xdr:rowOff>
    </xdr:from>
    <xdr:ext cx="9441394" cy="1538883"/>
    <xdr:sp macro="" textlink="">
      <xdr:nvSpPr>
        <xdr:cNvPr id="93" name="Rettangolo 92">
          <a:extLst>
            <a:ext uri="{FF2B5EF4-FFF2-40B4-BE49-F238E27FC236}">
              <a16:creationId xmlns:a16="http://schemas.microsoft.com/office/drawing/2014/main" id="{25DBDD00-B4C1-4F18-A37C-ADC030348BBF}"/>
            </a:ext>
          </a:extLst>
        </xdr:cNvPr>
        <xdr:cNvSpPr/>
      </xdr:nvSpPr>
      <xdr:spPr>
        <a:xfrm>
          <a:off x="19721513" y="394716000"/>
          <a:ext cx="9441394" cy="15388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LIVIDI E TRAUMI</a:t>
          </a:r>
        </a:p>
      </xdr:txBody>
    </xdr:sp>
    <xdr:clientData/>
  </xdr:oneCellAnchor>
  <xdr:oneCellAnchor>
    <xdr:from>
      <xdr:col>6</xdr:col>
      <xdr:colOff>428625</xdr:colOff>
      <xdr:row>298</xdr:row>
      <xdr:rowOff>142875</xdr:rowOff>
    </xdr:from>
    <xdr:ext cx="10239374" cy="2580963"/>
    <xdr:sp macro="" textlink="">
      <xdr:nvSpPr>
        <xdr:cNvPr id="94" name="Rettangolo 93">
          <a:extLst>
            <a:ext uri="{FF2B5EF4-FFF2-40B4-BE49-F238E27FC236}">
              <a16:creationId xmlns:a16="http://schemas.microsoft.com/office/drawing/2014/main" id="{11C69C57-70B5-4998-BFD8-C8231A26D164}"/>
            </a:ext>
          </a:extLst>
        </xdr:cNvPr>
        <xdr:cNvSpPr/>
      </xdr:nvSpPr>
      <xdr:spPr>
        <a:xfrm>
          <a:off x="19407188" y="384190875"/>
          <a:ext cx="10239374" cy="258096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8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NASO</a:t>
          </a:r>
          <a:r>
            <a:rPr lang="it-IT" sz="80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</a:t>
          </a:r>
          <a:r>
            <a:rPr lang="it-IT" sz="8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OCCHI</a:t>
          </a:r>
          <a:r>
            <a:rPr lang="it-IT" sz="80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</a:t>
          </a:r>
          <a:r>
            <a:rPr lang="it-IT" sz="8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ORECCHIE</a:t>
          </a:r>
        </a:p>
      </xdr:txBody>
    </xdr:sp>
    <xdr:clientData/>
  </xdr:oneCellAnchor>
  <xdr:oneCellAnchor>
    <xdr:from>
      <xdr:col>6</xdr:col>
      <xdr:colOff>971550</xdr:colOff>
      <xdr:row>307</xdr:row>
      <xdr:rowOff>0</xdr:rowOff>
    </xdr:from>
    <xdr:ext cx="6764867" cy="4431983"/>
    <xdr:sp macro="" textlink="">
      <xdr:nvSpPr>
        <xdr:cNvPr id="95" name="Rettangolo 94">
          <a:extLst>
            <a:ext uri="{FF2B5EF4-FFF2-40B4-BE49-F238E27FC236}">
              <a16:creationId xmlns:a16="http://schemas.microsoft.com/office/drawing/2014/main" id="{628B75D0-B14C-4F35-A2AA-7E5FF6473962}"/>
            </a:ext>
          </a:extLst>
        </xdr:cNvPr>
        <xdr:cNvSpPr/>
      </xdr:nvSpPr>
      <xdr:spPr>
        <a:xfrm>
          <a:off x="20326350" y="423614850"/>
          <a:ext cx="6764867" cy="44319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NASO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OCCHI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ORECCHIE</a:t>
          </a:r>
        </a:p>
      </xdr:txBody>
    </xdr:sp>
    <xdr:clientData/>
  </xdr:oneCellAnchor>
  <xdr:oneCellAnchor>
    <xdr:from>
      <xdr:col>6</xdr:col>
      <xdr:colOff>23812</xdr:colOff>
      <xdr:row>310</xdr:row>
      <xdr:rowOff>0</xdr:rowOff>
    </xdr:from>
    <xdr:ext cx="10429875" cy="1585562"/>
    <xdr:sp macro="" textlink="">
      <xdr:nvSpPr>
        <xdr:cNvPr id="96" name="Rettangolo 95">
          <a:extLst>
            <a:ext uri="{FF2B5EF4-FFF2-40B4-BE49-F238E27FC236}">
              <a16:creationId xmlns:a16="http://schemas.microsoft.com/office/drawing/2014/main" id="{628824C5-4ACD-493A-9D30-CB929D43D022}"/>
            </a:ext>
          </a:extLst>
        </xdr:cNvPr>
        <xdr:cNvSpPr/>
      </xdr:nvSpPr>
      <xdr:spPr>
        <a:xfrm>
          <a:off x="19359562" y="428386875"/>
          <a:ext cx="10429875" cy="158556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6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SONNO E RELAX</a:t>
          </a:r>
        </a:p>
      </xdr:txBody>
    </xdr:sp>
    <xdr:clientData/>
  </xdr:oneCellAnchor>
  <xdr:oneCellAnchor>
    <xdr:from>
      <xdr:col>7</xdr:col>
      <xdr:colOff>342901</xdr:colOff>
      <xdr:row>322</xdr:row>
      <xdr:rowOff>1066800</xdr:rowOff>
    </xdr:from>
    <xdr:ext cx="7435850" cy="2985433"/>
    <xdr:sp macro="" textlink="">
      <xdr:nvSpPr>
        <xdr:cNvPr id="97" name="Rettangolo 96">
          <a:extLst>
            <a:ext uri="{FF2B5EF4-FFF2-40B4-BE49-F238E27FC236}">
              <a16:creationId xmlns:a16="http://schemas.microsoft.com/office/drawing/2014/main" id="{C50AB124-93CA-4E59-AB17-49449C49072C}"/>
            </a:ext>
          </a:extLst>
        </xdr:cNvPr>
        <xdr:cNvSpPr/>
      </xdr:nvSpPr>
      <xdr:spPr>
        <a:xfrm>
          <a:off x="20631151" y="441002738"/>
          <a:ext cx="7435850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STOMACO E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INTESTINO</a:t>
          </a:r>
        </a:p>
      </xdr:txBody>
    </xdr:sp>
    <xdr:clientData/>
  </xdr:oneCellAnchor>
  <xdr:twoCellAnchor editAs="oneCell">
    <xdr:from>
      <xdr:col>7</xdr:col>
      <xdr:colOff>571500</xdr:colOff>
      <xdr:row>345</xdr:row>
      <xdr:rowOff>357187</xdr:rowOff>
    </xdr:from>
    <xdr:to>
      <xdr:col>11</xdr:col>
      <xdr:colOff>1238068</xdr:colOff>
      <xdr:row>347</xdr:row>
      <xdr:rowOff>180536</xdr:rowOff>
    </xdr:to>
    <xdr:pic>
      <xdr:nvPicPr>
        <xdr:cNvPr id="98" name="Immagine 97" descr="Immagine che contiene testo, Carattere, guida&#10;&#10;Descrizione generata automaticamente">
          <a:extLst>
            <a:ext uri="{FF2B5EF4-FFF2-40B4-BE49-F238E27FC236}">
              <a16:creationId xmlns:a16="http://schemas.microsoft.com/office/drawing/2014/main" id="{D0ACB92F-4C29-4229-9501-4E640AECA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1216938" y="481393500"/>
          <a:ext cx="6342603" cy="2631368"/>
        </a:xfrm>
        <a:prstGeom prst="flowChartAlternateProcess">
          <a:avLst/>
        </a:prstGeom>
        <a:solidFill>
          <a:srgbClr val="E5CDF3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7</xdr:col>
      <xdr:colOff>9525</xdr:colOff>
      <xdr:row>334</xdr:row>
      <xdr:rowOff>14287</xdr:rowOff>
    </xdr:from>
    <xdr:ext cx="7435850" cy="2985433"/>
    <xdr:sp macro="" textlink="">
      <xdr:nvSpPr>
        <xdr:cNvPr id="99" name="Rettangolo 98">
          <a:extLst>
            <a:ext uri="{FF2B5EF4-FFF2-40B4-BE49-F238E27FC236}">
              <a16:creationId xmlns:a16="http://schemas.microsoft.com/office/drawing/2014/main" id="{B85B9CD4-C872-4D8E-B0F1-3890C82F788B}"/>
            </a:ext>
          </a:extLst>
        </xdr:cNvPr>
        <xdr:cNvSpPr/>
      </xdr:nvSpPr>
      <xdr:spPr>
        <a:xfrm>
          <a:off x="20654963" y="461691037"/>
          <a:ext cx="7435850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STOMACO E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INTESTINO</a:t>
          </a:r>
        </a:p>
      </xdr:txBody>
    </xdr:sp>
    <xdr:clientData/>
  </xdr:oneCellAnchor>
  <xdr:twoCellAnchor editAs="oneCell">
    <xdr:from>
      <xdr:col>5</xdr:col>
      <xdr:colOff>1166813</xdr:colOff>
      <xdr:row>277</xdr:row>
      <xdr:rowOff>833438</xdr:rowOff>
    </xdr:from>
    <xdr:to>
      <xdr:col>9</xdr:col>
      <xdr:colOff>1016144</xdr:colOff>
      <xdr:row>282</xdr:row>
      <xdr:rowOff>876736</xdr:rowOff>
    </xdr:to>
    <xdr:pic>
      <xdr:nvPicPr>
        <xdr:cNvPr id="14" name="Immagine 13" descr="Grintuss Adult sirop - Aboca">
          <a:extLst>
            <a:ext uri="{FF2B5EF4-FFF2-40B4-BE49-F238E27FC236}">
              <a16:creationId xmlns:a16="http://schemas.microsoft.com/office/drawing/2014/main" id="{0EE1A428-D4A6-E34C-496B-EE1302BBA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88063" y="356187376"/>
          <a:ext cx="5724525" cy="6429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1000127</xdr:colOff>
      <xdr:row>280</xdr:row>
      <xdr:rowOff>1142999</xdr:rowOff>
    </xdr:from>
    <xdr:to>
      <xdr:col>12</xdr:col>
      <xdr:colOff>2570987</xdr:colOff>
      <xdr:row>287</xdr:row>
      <xdr:rowOff>279624</xdr:rowOff>
    </xdr:to>
    <xdr:pic>
      <xdr:nvPicPr>
        <xdr:cNvPr id="25" name="Immagine 24" descr="Tachifludec per raffreddore e influenza | Linea Tachiflu">
          <a:extLst>
            <a:ext uri="{FF2B5EF4-FFF2-40B4-BE49-F238E27FC236}">
              <a16:creationId xmlns:a16="http://schemas.microsoft.com/office/drawing/2014/main" id="{49EB24E8-62A0-FE2F-17A8-2D75636A6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31565" y="360640312"/>
          <a:ext cx="5525899" cy="7586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238126</xdr:colOff>
      <xdr:row>286</xdr:row>
      <xdr:rowOff>190500</xdr:rowOff>
    </xdr:from>
    <xdr:to>
      <xdr:col>12</xdr:col>
      <xdr:colOff>2394240</xdr:colOff>
      <xdr:row>290</xdr:row>
      <xdr:rowOff>271833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A2892F7C-2961-BF62-C36B-EB5733A30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1" y="382928813"/>
          <a:ext cx="4762500" cy="4762499"/>
        </a:xfrm>
        <a:prstGeom prst="rect">
          <a:avLst/>
        </a:prstGeom>
      </xdr:spPr>
    </xdr:pic>
    <xdr:clientData/>
  </xdr:twoCellAnchor>
  <xdr:twoCellAnchor editAs="oneCell">
    <xdr:from>
      <xdr:col>5</xdr:col>
      <xdr:colOff>452437</xdr:colOff>
      <xdr:row>270</xdr:row>
      <xdr:rowOff>1357313</xdr:rowOff>
    </xdr:from>
    <xdr:to>
      <xdr:col>10</xdr:col>
      <xdr:colOff>246350</xdr:colOff>
      <xdr:row>276</xdr:row>
      <xdr:rowOff>927202</xdr:rowOff>
    </xdr:to>
    <xdr:pic>
      <xdr:nvPicPr>
        <xdr:cNvPr id="30" name="Immagine 29" descr="Bronchenolo® Tosse Sciroppo 150ml - Farmacia Loreto">
          <a:extLst>
            <a:ext uri="{FF2B5EF4-FFF2-40B4-BE49-F238E27FC236}">
              <a16:creationId xmlns:a16="http://schemas.microsoft.com/office/drawing/2014/main" id="{19AA5101-1AA3-71F7-78A2-47E660920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3687" y="359878313"/>
          <a:ext cx="7019925" cy="6967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1119188</xdr:colOff>
      <xdr:row>272</xdr:row>
      <xdr:rowOff>-1</xdr:rowOff>
    </xdr:from>
    <xdr:to>
      <xdr:col>12</xdr:col>
      <xdr:colOff>1913659</xdr:colOff>
      <xdr:row>275</xdr:row>
      <xdr:rowOff>757669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id="{C085F7B8-27CB-2507-C443-BB8F0C5C5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50626" y="348448312"/>
          <a:ext cx="4762499" cy="4762500"/>
        </a:xfrm>
        <a:prstGeom prst="rect">
          <a:avLst/>
        </a:prstGeom>
      </xdr:spPr>
    </xdr:pic>
    <xdr:clientData/>
  </xdr:twoCellAnchor>
  <xdr:twoCellAnchor editAs="oneCell">
    <xdr:from>
      <xdr:col>19</xdr:col>
      <xdr:colOff>138904</xdr:colOff>
      <xdr:row>207</xdr:row>
      <xdr:rowOff>71439</xdr:rowOff>
    </xdr:from>
    <xdr:to>
      <xdr:col>23</xdr:col>
      <xdr:colOff>378968</xdr:colOff>
      <xdr:row>210</xdr:row>
      <xdr:rowOff>211429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3C06B4BD-7F94-4986-BFC3-FDE10B40F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47779" y="260294439"/>
          <a:ext cx="5106473" cy="4127500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988901</xdr:colOff>
      <xdr:row>212</xdr:row>
      <xdr:rowOff>476253</xdr:rowOff>
    </xdr:from>
    <xdr:to>
      <xdr:col>11</xdr:col>
      <xdr:colOff>976585</xdr:colOff>
      <xdr:row>215</xdr:row>
      <xdr:rowOff>948209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B516A739-DC9F-4BAD-A6E4-4864AC3EE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1419262" y="264176643"/>
          <a:ext cx="4433492" cy="7337088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</xdr:col>
      <xdr:colOff>762001</xdr:colOff>
      <xdr:row>217</xdr:row>
      <xdr:rowOff>1143000</xdr:rowOff>
    </xdr:from>
    <xdr:to>
      <xdr:col>12</xdr:col>
      <xdr:colOff>2410762</xdr:colOff>
      <xdr:row>221</xdr:row>
      <xdr:rowOff>949024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id="{A75CC7A8-E43A-4381-8702-4205C8E37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50626" y="288083625"/>
          <a:ext cx="5616790" cy="553555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523875</xdr:colOff>
      <xdr:row>235</xdr:row>
      <xdr:rowOff>1023938</xdr:rowOff>
    </xdr:from>
    <xdr:to>
      <xdr:col>12</xdr:col>
      <xdr:colOff>1247656</xdr:colOff>
      <xdr:row>239</xdr:row>
      <xdr:rowOff>1122743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id="{2C3F8F84-C5AD-49A0-9DE8-1A3F6D918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9313" y="311824688"/>
          <a:ext cx="7681361" cy="573958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1253410</xdr:colOff>
      <xdr:row>241</xdr:row>
      <xdr:rowOff>904875</xdr:rowOff>
    </xdr:from>
    <xdr:to>
      <xdr:col>12</xdr:col>
      <xdr:colOff>867667</xdr:colOff>
      <xdr:row>245</xdr:row>
      <xdr:rowOff>648588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id="{9F9AF846-B44E-478A-B01B-FD99DEF39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31973" y="317349188"/>
          <a:ext cx="8245206" cy="470506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18</xdr:col>
      <xdr:colOff>71437</xdr:colOff>
      <xdr:row>269</xdr:row>
      <xdr:rowOff>952501</xdr:rowOff>
    </xdr:from>
    <xdr:to>
      <xdr:col>19</xdr:col>
      <xdr:colOff>1447107</xdr:colOff>
      <xdr:row>273</xdr:row>
      <xdr:rowOff>91442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FF22457C-13B2-42FC-8A94-00CA16D22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18375" y="363140626"/>
          <a:ext cx="3964740" cy="3922470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523875</xdr:colOff>
      <xdr:row>292</xdr:row>
      <xdr:rowOff>714375</xdr:rowOff>
    </xdr:from>
    <xdr:to>
      <xdr:col>11</xdr:col>
      <xdr:colOff>1234674</xdr:colOff>
      <xdr:row>294</xdr:row>
      <xdr:rowOff>567669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id="{37916D37-77F6-4FB5-8490-F3B2CF721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9313" y="395382750"/>
          <a:ext cx="6386834" cy="263657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881063</xdr:colOff>
      <xdr:row>295</xdr:row>
      <xdr:rowOff>0</xdr:rowOff>
    </xdr:from>
    <xdr:to>
      <xdr:col>11</xdr:col>
      <xdr:colOff>1199543</xdr:colOff>
      <xdr:row>298</xdr:row>
      <xdr:rowOff>1393740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BCAE69F6-A941-4342-97FB-247F3362B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6501" y="399097501"/>
          <a:ext cx="5994515" cy="5809879"/>
        </a:xfrm>
        <a:prstGeom prst="rect">
          <a:avLst/>
        </a:prstGeom>
        <a:effectLst>
          <a:outerShdw blurRad="76200" dist="825500" dir="183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1023936</xdr:colOff>
      <xdr:row>301</xdr:row>
      <xdr:rowOff>1428750</xdr:rowOff>
    </xdr:from>
    <xdr:to>
      <xdr:col>9</xdr:col>
      <xdr:colOff>1160027</xdr:colOff>
      <xdr:row>306</xdr:row>
      <xdr:rowOff>537441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id="{DB611ECF-A756-423D-85AA-4BBE16E11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99" y="389167688"/>
          <a:ext cx="4809836" cy="6132080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</xdr:col>
      <xdr:colOff>1299808</xdr:colOff>
      <xdr:row>304</xdr:row>
      <xdr:rowOff>1128857</xdr:rowOff>
    </xdr:from>
    <xdr:to>
      <xdr:col>12</xdr:col>
      <xdr:colOff>1679741</xdr:colOff>
      <xdr:row>307</xdr:row>
      <xdr:rowOff>1065356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691F5EAF-7F4A-4B8F-B7A0-997695280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8433" y="416966545"/>
          <a:ext cx="4347962" cy="4175125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1190626</xdr:colOff>
      <xdr:row>328</xdr:row>
      <xdr:rowOff>523875</xdr:rowOff>
    </xdr:from>
    <xdr:to>
      <xdr:col>11</xdr:col>
      <xdr:colOff>1050697</xdr:colOff>
      <xdr:row>332</xdr:row>
      <xdr:rowOff>287422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C9C06518-0A4D-40B0-BD10-81868F8C28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87" t="29002" r="15726" b="24293"/>
        <a:stretch/>
      </xdr:blipFill>
      <xdr:spPr>
        <a:xfrm>
          <a:off x="20169189" y="449318063"/>
          <a:ext cx="7209475" cy="447378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7</xdr:col>
      <xdr:colOff>285750</xdr:colOff>
      <xdr:row>186</xdr:row>
      <xdr:rowOff>261938</xdr:rowOff>
    </xdr:from>
    <xdr:ext cx="11687175" cy="3203185"/>
    <xdr:sp macro="" textlink="">
      <xdr:nvSpPr>
        <xdr:cNvPr id="81" name="Rettangolo 80">
          <a:extLst>
            <a:ext uri="{FF2B5EF4-FFF2-40B4-BE49-F238E27FC236}">
              <a16:creationId xmlns:a16="http://schemas.microsoft.com/office/drawing/2014/main" id="{37385F48-81D2-4BED-879E-0AA208A7356B}"/>
            </a:ext>
          </a:extLst>
        </xdr:cNvPr>
        <xdr:cNvSpPr/>
      </xdr:nvSpPr>
      <xdr:spPr>
        <a:xfrm>
          <a:off x="20574000" y="229362001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CURA</a:t>
          </a:r>
          <a:r>
            <a:rPr lang="it-IT" sz="100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DEL DOLORE</a:t>
          </a:r>
          <a:endParaRPr lang="it-IT" sz="100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oneCellAnchor>
    <xdr:from>
      <xdr:col>6</xdr:col>
      <xdr:colOff>348534</xdr:colOff>
      <xdr:row>246</xdr:row>
      <xdr:rowOff>1190626</xdr:rowOff>
    </xdr:from>
    <xdr:ext cx="11023022" cy="1461106"/>
    <xdr:sp macro="" textlink="">
      <xdr:nvSpPr>
        <xdr:cNvPr id="101" name="Rettangolo 100">
          <a:extLst>
            <a:ext uri="{FF2B5EF4-FFF2-40B4-BE49-F238E27FC236}">
              <a16:creationId xmlns:a16="http://schemas.microsoft.com/office/drawing/2014/main" id="{45CB2E35-5ECD-46A8-BAEB-E9FF89EC2D04}"/>
            </a:ext>
          </a:extLst>
        </xdr:cNvPr>
        <xdr:cNvSpPr/>
      </xdr:nvSpPr>
      <xdr:spPr>
        <a:xfrm>
          <a:off x="19327097" y="314229751"/>
          <a:ext cx="11023022" cy="146110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88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DERMATOLOGICI</a:t>
          </a:r>
          <a:endParaRPr lang="it-IT" sz="93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oneCellAnchor>
    <xdr:from>
      <xdr:col>6</xdr:col>
      <xdr:colOff>642937</xdr:colOff>
      <xdr:row>286</xdr:row>
      <xdr:rowOff>404812</xdr:rowOff>
    </xdr:from>
    <xdr:ext cx="8158161" cy="1538883"/>
    <xdr:sp macro="" textlink="">
      <xdr:nvSpPr>
        <xdr:cNvPr id="102" name="Rettangolo 101">
          <a:extLst>
            <a:ext uri="{FF2B5EF4-FFF2-40B4-BE49-F238E27FC236}">
              <a16:creationId xmlns:a16="http://schemas.microsoft.com/office/drawing/2014/main" id="{352F1E8E-236C-4028-AF07-E2CEF7A3D31D}"/>
            </a:ext>
          </a:extLst>
        </xdr:cNvPr>
        <xdr:cNvSpPr/>
      </xdr:nvSpPr>
      <xdr:spPr>
        <a:xfrm>
          <a:off x="19621500" y="383143125"/>
          <a:ext cx="8158161" cy="15388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INVERNALE</a:t>
          </a:r>
        </a:p>
      </xdr:txBody>
    </xdr:sp>
    <xdr:clientData/>
  </xdr:oneCellAnchor>
  <xdr:oneCellAnchor>
    <xdr:from>
      <xdr:col>6</xdr:col>
      <xdr:colOff>1060738</xdr:colOff>
      <xdr:row>206</xdr:row>
      <xdr:rowOff>47625</xdr:rowOff>
    </xdr:from>
    <xdr:ext cx="11687175" cy="3203185"/>
    <xdr:sp macro="" textlink="">
      <xdr:nvSpPr>
        <xdr:cNvPr id="3" name="Rettangolo 2">
          <a:extLst>
            <a:ext uri="{FF2B5EF4-FFF2-40B4-BE49-F238E27FC236}">
              <a16:creationId xmlns:a16="http://schemas.microsoft.com/office/drawing/2014/main" id="{12ABFDB3-E562-4A14-912C-06BAD97D3D77}"/>
            </a:ext>
          </a:extLst>
        </xdr:cNvPr>
        <xdr:cNvSpPr/>
      </xdr:nvSpPr>
      <xdr:spPr>
        <a:xfrm>
          <a:off x="20024147" y="260946034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BOCCA E </a:t>
          </a:r>
        </a:p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DENTI</a:t>
          </a:r>
        </a:p>
      </xdr:txBody>
    </xdr:sp>
    <xdr:clientData/>
  </xdr:oneCellAnchor>
  <xdr:oneCellAnchor>
    <xdr:from>
      <xdr:col>5</xdr:col>
      <xdr:colOff>1333500</xdr:colOff>
      <xdr:row>194</xdr:row>
      <xdr:rowOff>173183</xdr:rowOff>
    </xdr:from>
    <xdr:ext cx="11687175" cy="1212255"/>
    <xdr:sp macro="" textlink="">
      <xdr:nvSpPr>
        <xdr:cNvPr id="19" name="Rettangolo 18">
          <a:extLst>
            <a:ext uri="{FF2B5EF4-FFF2-40B4-BE49-F238E27FC236}">
              <a16:creationId xmlns:a16="http://schemas.microsoft.com/office/drawing/2014/main" id="{80809033-4342-4A4C-BFEE-095A5113A62B}"/>
            </a:ext>
          </a:extLst>
        </xdr:cNvPr>
        <xdr:cNvSpPr/>
      </xdr:nvSpPr>
      <xdr:spPr>
        <a:xfrm>
          <a:off x="18946091" y="240722728"/>
          <a:ext cx="11687175" cy="121225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72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ANTISTAMINICI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C4A7-2AAE-4D7F-8CB6-52EAF1C6C3D7}">
  <sheetPr>
    <pageSetUpPr fitToPage="1"/>
  </sheetPr>
  <dimension ref="A1:Y466"/>
  <sheetViews>
    <sheetView tabSelected="1" view="pageBreakPreview" topLeftCell="A349" zoomScale="70" zoomScaleNormal="55" zoomScaleSheetLayoutView="70" zoomScalePageLayoutView="80" workbookViewId="0">
      <selection activeCell="A295" sqref="A295:XFD295"/>
    </sheetView>
  </sheetViews>
  <sheetFormatPr defaultColWidth="9.140625" defaultRowHeight="31.5" outlineLevelCol="1" x14ac:dyDescent="0.5"/>
  <cols>
    <col min="1" max="1" width="58.28515625" style="2" customWidth="1"/>
    <col min="2" max="2" width="87.140625" style="2" customWidth="1"/>
    <col min="3" max="3" width="57.5703125" style="2" customWidth="1"/>
    <col min="4" max="4" width="26" style="2" customWidth="1"/>
    <col min="5" max="5" width="26.5703125" style="9" customWidth="1" outlineLevel="1"/>
    <col min="6" max="6" width="17.85546875" style="2" bestFit="1" customWidth="1"/>
    <col min="7" max="7" width="25.28515625" style="17" customWidth="1"/>
    <col min="8" max="8" width="24" style="148" customWidth="1"/>
    <col min="9" max="9" width="21.140625" style="158" customWidth="1"/>
    <col min="10" max="10" width="20.28515625" style="159" customWidth="1"/>
    <col min="11" max="11" width="19.7109375" style="158" customWidth="1"/>
    <col min="12" max="12" width="19.140625" style="159" customWidth="1"/>
    <col min="13" max="13" width="52.5703125" style="158" bestFit="1" customWidth="1"/>
    <col min="14" max="14" width="19.5703125" style="160" customWidth="1"/>
    <col min="15" max="15" width="18.85546875" style="158" customWidth="1"/>
    <col min="16" max="16" width="19.5703125" style="148" customWidth="1"/>
    <col min="17" max="17" width="22.7109375" style="158" customWidth="1"/>
    <col min="18" max="18" width="24.28515625" style="148" customWidth="1"/>
    <col min="19" max="19" width="37.5703125" style="189" customWidth="1"/>
    <col min="20" max="20" width="22" style="5" customWidth="1"/>
    <col min="21" max="21" width="17.5703125" style="2" customWidth="1"/>
    <col min="22" max="22" width="9.140625" style="2" customWidth="1"/>
    <col min="23" max="23" width="22.7109375" style="2" customWidth="1"/>
    <col min="24" max="24" width="9.140625" style="2" customWidth="1"/>
    <col min="25" max="25" width="3.85546875" style="2" customWidth="1"/>
    <col min="26" max="26" width="5.85546875" style="2" customWidth="1"/>
    <col min="27" max="47" width="9.140625" style="2"/>
    <col min="48" max="48" width="17" style="2" bestFit="1" customWidth="1"/>
    <col min="49" max="16384" width="9.140625" style="2"/>
  </cols>
  <sheetData>
    <row r="1" spans="1:25" x14ac:dyDescent="0.5">
      <c r="A1" s="7"/>
      <c r="B1" s="1"/>
      <c r="C1" s="16"/>
      <c r="D1" s="48"/>
      <c r="E1" s="49"/>
      <c r="F1" s="50"/>
      <c r="G1" s="49"/>
      <c r="H1" s="50"/>
      <c r="I1" s="49"/>
      <c r="J1" s="51"/>
      <c r="K1" s="49"/>
      <c r="L1" s="48"/>
      <c r="M1" s="177"/>
      <c r="N1" s="2"/>
      <c r="O1" s="2"/>
      <c r="P1" s="2"/>
      <c r="Q1" s="2"/>
      <c r="R1" s="2"/>
      <c r="S1" s="2"/>
      <c r="T1" s="2"/>
    </row>
    <row r="2" spans="1:25" x14ac:dyDescent="0.5">
      <c r="A2" s="8"/>
      <c r="B2" s="1"/>
      <c r="C2" s="16"/>
      <c r="D2" s="48"/>
      <c r="E2" s="49"/>
      <c r="F2" s="50"/>
      <c r="G2" s="49"/>
      <c r="H2" s="50"/>
      <c r="I2" s="49"/>
      <c r="J2" s="51"/>
      <c r="K2" s="49"/>
      <c r="L2" s="48"/>
      <c r="M2" s="177"/>
      <c r="N2" s="2"/>
      <c r="O2" s="2"/>
      <c r="P2" s="2"/>
      <c r="Q2" s="2"/>
      <c r="R2" s="2"/>
      <c r="S2" s="2"/>
      <c r="T2" s="2"/>
    </row>
    <row r="3" spans="1:25" x14ac:dyDescent="0.5">
      <c r="A3" s="8"/>
      <c r="B3" s="1"/>
      <c r="C3" s="16"/>
      <c r="D3" s="48"/>
      <c r="E3" s="49"/>
      <c r="F3" s="50"/>
      <c r="G3" s="49"/>
      <c r="H3" s="50"/>
      <c r="I3" s="49"/>
      <c r="J3" s="51"/>
      <c r="K3" s="49"/>
      <c r="L3" s="48"/>
      <c r="M3" s="177"/>
      <c r="N3" s="2"/>
      <c r="O3" s="2"/>
      <c r="P3" s="2"/>
      <c r="Q3" s="2"/>
      <c r="R3" s="2"/>
      <c r="S3" s="2"/>
      <c r="T3" s="2"/>
    </row>
    <row r="4" spans="1:25" x14ac:dyDescent="0.5">
      <c r="A4" s="8"/>
      <c r="B4" s="1"/>
      <c r="C4" s="16"/>
      <c r="D4" s="48"/>
      <c r="E4" s="49"/>
      <c r="F4" s="50"/>
      <c r="G4" s="49"/>
      <c r="H4" s="50"/>
      <c r="I4" s="49"/>
      <c r="J4" s="51"/>
      <c r="K4" s="49"/>
      <c r="L4" s="48"/>
      <c r="M4" s="177"/>
      <c r="N4" s="2"/>
      <c r="O4" s="2"/>
      <c r="P4" s="2"/>
      <c r="Q4" s="2"/>
      <c r="R4" s="2"/>
      <c r="S4" s="2"/>
      <c r="T4" s="2"/>
    </row>
    <row r="5" spans="1:25" ht="6.75" customHeight="1" x14ac:dyDescent="0.5">
      <c r="A5" s="8"/>
      <c r="B5" s="1"/>
      <c r="C5" s="16"/>
      <c r="D5" s="48"/>
      <c r="E5" s="49"/>
      <c r="F5" s="50"/>
      <c r="G5" s="49"/>
      <c r="H5" s="50"/>
      <c r="I5" s="49"/>
      <c r="J5" s="51"/>
      <c r="K5" s="49"/>
      <c r="L5" s="48"/>
      <c r="M5" s="177"/>
      <c r="N5" s="2"/>
      <c r="O5" s="2"/>
      <c r="P5" s="2"/>
      <c r="Q5" s="2"/>
      <c r="R5" s="2"/>
      <c r="S5" s="2"/>
      <c r="T5" s="2"/>
    </row>
    <row r="6" spans="1:25" ht="43.5" customHeight="1" thickBot="1" x14ac:dyDescent="0.55000000000000004">
      <c r="A6" s="8"/>
      <c r="B6" s="1"/>
      <c r="C6" s="16"/>
      <c r="D6" s="48"/>
      <c r="E6" s="49"/>
      <c r="F6" s="50"/>
      <c r="G6" s="49"/>
      <c r="H6" s="50"/>
      <c r="I6" s="49"/>
      <c r="J6" s="51"/>
      <c r="K6" s="49"/>
      <c r="L6" s="48"/>
      <c r="M6" s="177"/>
      <c r="N6" s="2"/>
      <c r="O6" s="2"/>
      <c r="P6" s="2"/>
      <c r="Q6" s="2"/>
      <c r="R6" s="2"/>
      <c r="S6" s="2"/>
      <c r="T6" s="2"/>
    </row>
    <row r="7" spans="1:25" s="26" customFormat="1" ht="30" customHeight="1" thickBot="1" x14ac:dyDescent="0.3">
      <c r="A7" s="22"/>
      <c r="B7" s="23"/>
      <c r="C7" s="24"/>
      <c r="D7" s="52"/>
      <c r="E7" s="348" t="s">
        <v>49</v>
      </c>
      <c r="F7" s="349"/>
      <c r="G7" s="363" t="s">
        <v>45</v>
      </c>
      <c r="H7" s="364"/>
      <c r="I7" s="365" t="s">
        <v>46</v>
      </c>
      <c r="J7" s="349"/>
      <c r="K7" s="348" t="s">
        <v>47</v>
      </c>
      <c r="L7" s="349"/>
      <c r="M7" s="25"/>
    </row>
    <row r="8" spans="1:25" s="167" customFormat="1" ht="63.2" customHeight="1" thickBot="1" x14ac:dyDescent="0.3">
      <c r="A8" s="163" t="s">
        <v>0</v>
      </c>
      <c r="B8" s="164" t="s">
        <v>1</v>
      </c>
      <c r="C8" s="165" t="s">
        <v>221</v>
      </c>
      <c r="D8" s="43" t="s">
        <v>2</v>
      </c>
      <c r="E8" s="27" t="s">
        <v>3</v>
      </c>
      <c r="F8" s="44" t="s">
        <v>4</v>
      </c>
      <c r="G8" s="27" t="s">
        <v>3</v>
      </c>
      <c r="H8" s="45" t="s">
        <v>4</v>
      </c>
      <c r="I8" s="46" t="s">
        <v>3</v>
      </c>
      <c r="J8" s="47" t="s">
        <v>4</v>
      </c>
      <c r="K8" s="27" t="s">
        <v>3</v>
      </c>
      <c r="L8" s="28" t="s">
        <v>4</v>
      </c>
      <c r="M8" s="166" t="s">
        <v>596</v>
      </c>
    </row>
    <row r="9" spans="1:25" s="3" customFormat="1" ht="104.25" customHeight="1" x14ac:dyDescent="0.25">
      <c r="A9" s="162" t="s">
        <v>75</v>
      </c>
      <c r="B9" s="11" t="s">
        <v>5</v>
      </c>
      <c r="C9" s="162" t="s">
        <v>147</v>
      </c>
      <c r="D9" s="57">
        <v>10.6</v>
      </c>
      <c r="E9" s="61">
        <f t="shared" ref="E9:E14" si="0">D9*(1-F9)</f>
        <v>6.89</v>
      </c>
      <c r="F9" s="63">
        <v>0.35</v>
      </c>
      <c r="G9" s="61">
        <f>D9*(1-H9)</f>
        <v>6.7839999999999998</v>
      </c>
      <c r="H9" s="63">
        <v>0.36</v>
      </c>
      <c r="I9" s="64">
        <f>D9*(1-J9)</f>
        <v>6.6779999999999999</v>
      </c>
      <c r="J9" s="63">
        <v>0.37</v>
      </c>
      <c r="K9" s="65"/>
      <c r="L9" s="66"/>
      <c r="M9" s="179"/>
    </row>
    <row r="10" spans="1:25" s="3" customFormat="1" ht="104.25" customHeight="1" x14ac:dyDescent="0.25">
      <c r="A10" s="162" t="s">
        <v>76</v>
      </c>
      <c r="B10" s="299" t="s">
        <v>603</v>
      </c>
      <c r="C10" s="162" t="s">
        <v>148</v>
      </c>
      <c r="D10" s="57">
        <v>16.5</v>
      </c>
      <c r="E10" s="61">
        <f t="shared" si="0"/>
        <v>9.57</v>
      </c>
      <c r="F10" s="79">
        <v>0.42</v>
      </c>
      <c r="G10" s="61">
        <f>D10*(1-H10)</f>
        <v>8.8274999999999988</v>
      </c>
      <c r="H10" s="78">
        <v>0.46500000000000002</v>
      </c>
      <c r="I10" s="68"/>
      <c r="J10" s="69"/>
      <c r="K10" s="357" t="s">
        <v>383</v>
      </c>
      <c r="L10" s="358"/>
      <c r="M10" s="179"/>
    </row>
    <row r="11" spans="1:25" s="3" customFormat="1" ht="104.25" customHeight="1" x14ac:dyDescent="0.25">
      <c r="A11" s="162" t="s">
        <v>77</v>
      </c>
      <c r="B11" s="11" t="s">
        <v>63</v>
      </c>
      <c r="C11" s="162" t="s">
        <v>149</v>
      </c>
      <c r="D11" s="71">
        <v>60.71</v>
      </c>
      <c r="E11" s="72">
        <f t="shared" si="0"/>
        <v>39.765050000000002</v>
      </c>
      <c r="F11" s="73">
        <v>0.34499999999999997</v>
      </c>
      <c r="G11" s="74"/>
      <c r="H11" s="75"/>
      <c r="I11" s="76"/>
      <c r="J11" s="75"/>
      <c r="K11" s="74"/>
      <c r="L11" s="77"/>
      <c r="M11" s="303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3" customFormat="1" ht="104.25" customHeight="1" x14ac:dyDescent="0.25">
      <c r="A12" s="162" t="s">
        <v>78</v>
      </c>
      <c r="B12" s="11" t="s">
        <v>6</v>
      </c>
      <c r="C12" s="162" t="s">
        <v>150</v>
      </c>
      <c r="D12" s="57">
        <v>9.74</v>
      </c>
      <c r="E12" s="61">
        <f t="shared" si="0"/>
        <v>5.1622000000000003</v>
      </c>
      <c r="F12" s="79">
        <v>0.47</v>
      </c>
      <c r="G12" s="61">
        <f>D12*(1-H12)</f>
        <v>4.87</v>
      </c>
      <c r="H12" s="79">
        <v>0.5</v>
      </c>
      <c r="I12" s="64">
        <f>D12*(1-J12)</f>
        <v>4.5777999999999999</v>
      </c>
      <c r="J12" s="63">
        <v>0.53</v>
      </c>
      <c r="K12" s="65"/>
      <c r="L12" s="66"/>
      <c r="M12" s="179"/>
    </row>
    <row r="13" spans="1:25" s="4" customFormat="1" ht="104.25" customHeight="1" x14ac:dyDescent="0.25">
      <c r="A13" s="162" t="s">
        <v>254</v>
      </c>
      <c r="B13" s="11" t="s">
        <v>7</v>
      </c>
      <c r="C13" s="162" t="s">
        <v>151</v>
      </c>
      <c r="D13" s="57">
        <v>9.27</v>
      </c>
      <c r="E13" s="61">
        <f t="shared" si="0"/>
        <v>6.1645500000000002</v>
      </c>
      <c r="F13" s="78">
        <v>0.33500000000000002</v>
      </c>
      <c r="G13" s="65"/>
      <c r="H13" s="66"/>
      <c r="I13" s="65"/>
      <c r="J13" s="66"/>
      <c r="K13" s="65"/>
      <c r="L13" s="66"/>
      <c r="M13" s="342" t="s">
        <v>749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3" customFormat="1" ht="104.25" customHeight="1" x14ac:dyDescent="0.25">
      <c r="A14" s="162" t="s">
        <v>79</v>
      </c>
      <c r="B14" s="11" t="s">
        <v>8</v>
      </c>
      <c r="C14" s="162" t="s">
        <v>152</v>
      </c>
      <c r="D14" s="57">
        <v>28.05</v>
      </c>
      <c r="E14" s="61">
        <f t="shared" si="0"/>
        <v>12.622499999999999</v>
      </c>
      <c r="F14" s="63">
        <v>0.55000000000000004</v>
      </c>
      <c r="G14" s="61">
        <f t="shared" ref="G14" si="1">D14*(1-H14)</f>
        <v>12.061500000000002</v>
      </c>
      <c r="H14" s="63">
        <v>0.56999999999999995</v>
      </c>
      <c r="I14" s="68"/>
      <c r="J14" s="69"/>
      <c r="K14" s="65"/>
      <c r="L14" s="66"/>
      <c r="M14" s="179"/>
    </row>
    <row r="15" spans="1:25" s="3" customFormat="1" ht="104.25" customHeight="1" x14ac:dyDescent="0.25">
      <c r="A15" s="162" t="s">
        <v>80</v>
      </c>
      <c r="B15" s="12" t="s">
        <v>67</v>
      </c>
      <c r="C15" s="162" t="s">
        <v>153</v>
      </c>
      <c r="D15" s="57">
        <v>9.68</v>
      </c>
      <c r="E15" s="61">
        <f>D15*(1-F15)</f>
        <v>6.0983999999999998</v>
      </c>
      <c r="F15" s="63">
        <v>0.37</v>
      </c>
      <c r="G15" s="61">
        <f>D15*(1-H15)</f>
        <v>5.9047999999999998</v>
      </c>
      <c r="H15" s="79">
        <v>0.39</v>
      </c>
      <c r="I15" s="64">
        <f>D15*(1-J15)</f>
        <v>5.7112000000000007</v>
      </c>
      <c r="J15" s="63">
        <v>0.41</v>
      </c>
      <c r="K15" s="65"/>
      <c r="L15" s="66"/>
      <c r="M15" s="180"/>
    </row>
    <row r="16" spans="1:25" s="3" customFormat="1" ht="104.25" customHeight="1" x14ac:dyDescent="0.25">
      <c r="A16" s="162" t="s">
        <v>592</v>
      </c>
      <c r="B16" s="304" t="s">
        <v>593</v>
      </c>
      <c r="C16" s="293" t="s">
        <v>594</v>
      </c>
      <c r="D16" s="57">
        <v>53.25</v>
      </c>
      <c r="E16" s="294">
        <f>D16*(1-F16)</f>
        <v>33.547499999999999</v>
      </c>
      <c r="F16" s="63">
        <v>0.37</v>
      </c>
      <c r="G16" s="294">
        <f>D16*(1-H16)</f>
        <v>32.482500000000002</v>
      </c>
      <c r="H16" s="79">
        <v>0.39</v>
      </c>
      <c r="I16" s="76"/>
      <c r="J16" s="292"/>
      <c r="K16" s="65"/>
      <c r="L16" s="66"/>
      <c r="M16" s="179"/>
    </row>
    <row r="17" spans="1:13" s="3" customFormat="1" ht="104.25" customHeight="1" x14ac:dyDescent="0.25">
      <c r="A17" s="162" t="s">
        <v>81</v>
      </c>
      <c r="B17" s="11" t="s">
        <v>69</v>
      </c>
      <c r="C17" s="162" t="s">
        <v>154</v>
      </c>
      <c r="D17" s="57">
        <v>14.5</v>
      </c>
      <c r="E17" s="61">
        <f t="shared" ref="E17" si="2">D17*(1-F17)</f>
        <v>9.4250000000000007</v>
      </c>
      <c r="F17" s="79">
        <v>0.35</v>
      </c>
      <c r="G17" s="82">
        <f>D17*(1-H17)</f>
        <v>9.2799999999999994</v>
      </c>
      <c r="H17" s="83">
        <v>0.36</v>
      </c>
      <c r="I17" s="84">
        <f>D17*(1-J17)</f>
        <v>9.0625</v>
      </c>
      <c r="J17" s="85">
        <v>0.375</v>
      </c>
      <c r="K17" s="65"/>
      <c r="L17" s="66"/>
      <c r="M17" s="179"/>
    </row>
    <row r="18" spans="1:13" s="3" customFormat="1" ht="100.5" customHeight="1" x14ac:dyDescent="0.25">
      <c r="A18" s="162" t="s">
        <v>295</v>
      </c>
      <c r="B18" s="15" t="s">
        <v>296</v>
      </c>
      <c r="C18" s="162" t="s">
        <v>297</v>
      </c>
      <c r="D18" s="57">
        <v>63.2</v>
      </c>
      <c r="E18" s="93">
        <f>D18*(1-F18)</f>
        <v>40.100400000000008</v>
      </c>
      <c r="F18" s="136">
        <v>0.36549999999999999</v>
      </c>
      <c r="G18" s="74"/>
      <c r="H18" s="75"/>
      <c r="I18" s="76"/>
      <c r="J18" s="69">
        <f>H18</f>
        <v>0</v>
      </c>
      <c r="K18" s="65"/>
      <c r="L18" s="66"/>
      <c r="M18" s="179"/>
    </row>
    <row r="19" spans="1:13" s="3" customFormat="1" ht="104.25" customHeight="1" x14ac:dyDescent="0.25">
      <c r="A19" s="162" t="s">
        <v>82</v>
      </c>
      <c r="B19" s="12" t="s">
        <v>259</v>
      </c>
      <c r="C19" s="162" t="s">
        <v>155</v>
      </c>
      <c r="D19" s="57">
        <v>16.82</v>
      </c>
      <c r="E19" s="86">
        <f>D19*(1-F19)</f>
        <v>11.101199999999999</v>
      </c>
      <c r="F19" s="87">
        <v>0.34</v>
      </c>
      <c r="G19" s="88"/>
      <c r="H19" s="89"/>
      <c r="I19" s="76"/>
      <c r="J19" s="90"/>
      <c r="K19" s="65"/>
      <c r="L19" s="66"/>
      <c r="M19" s="179"/>
    </row>
    <row r="20" spans="1:13" s="3" customFormat="1" ht="104.25" customHeight="1" x14ac:dyDescent="0.25">
      <c r="A20" s="162" t="s">
        <v>239</v>
      </c>
      <c r="B20" s="11" t="s">
        <v>240</v>
      </c>
      <c r="C20" s="162" t="s">
        <v>241</v>
      </c>
      <c r="D20" s="57">
        <v>15.59</v>
      </c>
      <c r="E20" s="61">
        <f>D20*(1-F20)</f>
        <v>9.0422000000000011</v>
      </c>
      <c r="F20" s="92">
        <v>0.42</v>
      </c>
      <c r="G20" s="61">
        <f>D20*(1-H20)</f>
        <v>8.5745000000000005</v>
      </c>
      <c r="H20" s="92">
        <v>0.45</v>
      </c>
      <c r="I20" s="68"/>
      <c r="J20" s="90"/>
      <c r="K20" s="65"/>
      <c r="L20" s="66"/>
      <c r="M20" s="179"/>
    </row>
    <row r="21" spans="1:13" s="3" customFormat="1" ht="99.75" customHeight="1" x14ac:dyDescent="0.25">
      <c r="A21" s="162" t="s">
        <v>247</v>
      </c>
      <c r="B21" s="15" t="s">
        <v>248</v>
      </c>
      <c r="C21" s="162" t="s">
        <v>281</v>
      </c>
      <c r="D21" s="57">
        <v>7.71</v>
      </c>
      <c r="E21" s="93">
        <f>D21*(1-F21)</f>
        <v>5.0885999999999996</v>
      </c>
      <c r="F21" s="79">
        <v>0.34</v>
      </c>
      <c r="G21" s="68"/>
      <c r="H21" s="90"/>
      <c r="I21" s="68"/>
      <c r="J21" s="90"/>
      <c r="K21" s="65"/>
      <c r="L21" s="66"/>
      <c r="M21" s="342" t="s">
        <v>595</v>
      </c>
    </row>
    <row r="22" spans="1:13" s="3" customFormat="1" ht="104.25" customHeight="1" x14ac:dyDescent="0.25">
      <c r="A22" s="162" t="s">
        <v>307</v>
      </c>
      <c r="B22" s="15" t="s">
        <v>308</v>
      </c>
      <c r="C22" s="162" t="s">
        <v>309</v>
      </c>
      <c r="D22" s="57">
        <v>8.57</v>
      </c>
      <c r="E22" s="93">
        <f t="shared" ref="E22" si="3">D22*(1-F22)</f>
        <v>5.6561999999999992</v>
      </c>
      <c r="F22" s="79">
        <v>0.34</v>
      </c>
      <c r="G22" s="68"/>
      <c r="H22" s="90"/>
      <c r="I22" s="68"/>
      <c r="J22" s="90"/>
      <c r="K22" s="65"/>
      <c r="L22" s="66"/>
      <c r="M22" s="342" t="s">
        <v>595</v>
      </c>
    </row>
    <row r="23" spans="1:13" s="3" customFormat="1" ht="104.25" customHeight="1" thickBot="1" x14ac:dyDescent="0.3">
      <c r="A23" s="162" t="s">
        <v>87</v>
      </c>
      <c r="B23" s="11" t="s">
        <v>11</v>
      </c>
      <c r="C23" s="162" t="s">
        <v>160</v>
      </c>
      <c r="D23" s="57">
        <v>5.56</v>
      </c>
      <c r="E23" s="61">
        <f>D23*(1-F23)</f>
        <v>3.6695999999999991</v>
      </c>
      <c r="F23" s="63">
        <v>0.34</v>
      </c>
      <c r="G23" s="68"/>
      <c r="H23" s="90"/>
      <c r="I23" s="68"/>
      <c r="J23" s="90"/>
      <c r="K23" s="65">
        <f>I23</f>
        <v>0</v>
      </c>
      <c r="L23" s="66">
        <f>J23</f>
        <v>0</v>
      </c>
      <c r="M23" s="180"/>
    </row>
    <row r="24" spans="1:13" s="3" customFormat="1" ht="32.25" thickBot="1" x14ac:dyDescent="0.3">
      <c r="A24" s="22"/>
      <c r="B24" s="23"/>
      <c r="C24" s="24"/>
      <c r="D24" s="52"/>
      <c r="E24" s="348" t="s">
        <v>49</v>
      </c>
      <c r="F24" s="349"/>
      <c r="G24" s="363" t="s">
        <v>45</v>
      </c>
      <c r="H24" s="364"/>
      <c r="I24" s="365" t="s">
        <v>46</v>
      </c>
      <c r="J24" s="349"/>
      <c r="K24" s="348" t="s">
        <v>47</v>
      </c>
      <c r="L24" s="349"/>
      <c r="M24" s="25"/>
    </row>
    <row r="25" spans="1:13" s="3" customFormat="1" ht="53.25" thickBot="1" x14ac:dyDescent="0.3">
      <c r="A25" s="20" t="s">
        <v>0</v>
      </c>
      <c r="B25" s="19" t="s">
        <v>1</v>
      </c>
      <c r="C25" s="21" t="s">
        <v>221</v>
      </c>
      <c r="D25" s="43" t="s">
        <v>2</v>
      </c>
      <c r="E25" s="27" t="s">
        <v>3</v>
      </c>
      <c r="F25" s="44" t="s">
        <v>4</v>
      </c>
      <c r="G25" s="27" t="s">
        <v>3</v>
      </c>
      <c r="H25" s="45" t="s">
        <v>4</v>
      </c>
      <c r="I25" s="46" t="s">
        <v>3</v>
      </c>
      <c r="J25" s="47" t="s">
        <v>4</v>
      </c>
      <c r="K25" s="27" t="s">
        <v>3</v>
      </c>
      <c r="L25" s="28" t="s">
        <v>4</v>
      </c>
      <c r="M25" s="166" t="s">
        <v>596</v>
      </c>
    </row>
    <row r="26" spans="1:13" s="3" customFormat="1" ht="104.25" customHeight="1" x14ac:dyDescent="0.25">
      <c r="A26" s="162" t="s">
        <v>83</v>
      </c>
      <c r="B26" s="11" t="s">
        <v>70</v>
      </c>
      <c r="C26" s="162" t="s">
        <v>156</v>
      </c>
      <c r="D26" s="57">
        <v>14.27</v>
      </c>
      <c r="E26" s="61">
        <f t="shared" ref="E26:E28" si="4">D26*(1-F26)</f>
        <v>8.8474000000000004</v>
      </c>
      <c r="F26" s="92">
        <v>0.38</v>
      </c>
      <c r="G26" s="82">
        <f>D26*(1-H26)</f>
        <v>8.5619999999999994</v>
      </c>
      <c r="H26" s="83">
        <v>0.4</v>
      </c>
      <c r="I26" s="84">
        <f>D26*(1-J26)</f>
        <v>8.1339000000000006</v>
      </c>
      <c r="J26" s="83">
        <v>0.43</v>
      </c>
      <c r="K26" s="65"/>
      <c r="L26" s="66"/>
      <c r="M26" s="179"/>
    </row>
    <row r="27" spans="1:13" s="3" customFormat="1" ht="104.25" customHeight="1" x14ac:dyDescent="0.25">
      <c r="A27" s="162" t="s">
        <v>84</v>
      </c>
      <c r="B27" s="34" t="s">
        <v>60</v>
      </c>
      <c r="C27" s="162" t="s">
        <v>157</v>
      </c>
      <c r="D27" s="57">
        <v>133.49</v>
      </c>
      <c r="E27" s="61">
        <f t="shared" si="4"/>
        <v>79.426550000000006</v>
      </c>
      <c r="F27" s="62">
        <v>0.40500000000000003</v>
      </c>
      <c r="G27" s="65"/>
      <c r="H27" s="69"/>
      <c r="I27" s="68"/>
      <c r="J27" s="90"/>
      <c r="K27" s="65"/>
      <c r="L27" s="66"/>
      <c r="M27" s="6"/>
    </row>
    <row r="28" spans="1:13" s="3" customFormat="1" ht="104.25" customHeight="1" x14ac:dyDescent="0.25">
      <c r="A28" s="197" t="s">
        <v>85</v>
      </c>
      <c r="B28" s="12" t="s">
        <v>9</v>
      </c>
      <c r="C28" s="197" t="s">
        <v>158</v>
      </c>
      <c r="D28" s="140">
        <v>9.94</v>
      </c>
      <c r="E28" s="86">
        <f t="shared" si="4"/>
        <v>6.3616000000000001</v>
      </c>
      <c r="F28" s="87">
        <v>0.36</v>
      </c>
      <c r="G28" s="86">
        <f>D28*(1-H28)</f>
        <v>6.2124999999999995</v>
      </c>
      <c r="H28" s="226">
        <v>0.375</v>
      </c>
      <c r="I28" s="102"/>
      <c r="J28" s="104"/>
      <c r="K28" s="68"/>
      <c r="L28" s="66"/>
      <c r="M28" s="179"/>
    </row>
    <row r="29" spans="1:13" s="3" customFormat="1" ht="104.25" customHeight="1" x14ac:dyDescent="0.25">
      <c r="A29" s="197" t="s">
        <v>86</v>
      </c>
      <c r="B29" s="11" t="s">
        <v>10</v>
      </c>
      <c r="C29" s="204" t="s">
        <v>159</v>
      </c>
      <c r="D29" s="57">
        <v>7.17</v>
      </c>
      <c r="E29" s="355" t="s">
        <v>285</v>
      </c>
      <c r="F29" s="356"/>
      <c r="G29" s="355" t="s">
        <v>286</v>
      </c>
      <c r="H29" s="356"/>
      <c r="I29" s="355" t="s">
        <v>316</v>
      </c>
      <c r="J29" s="356"/>
      <c r="K29" s="53"/>
      <c r="L29" s="56"/>
      <c r="M29" s="185"/>
    </row>
    <row r="30" spans="1:13" s="3" customFormat="1" ht="104.25" customHeight="1" x14ac:dyDescent="0.25">
      <c r="A30" s="162" t="s">
        <v>88</v>
      </c>
      <c r="B30" s="12" t="s">
        <v>607</v>
      </c>
      <c r="C30" s="162" t="s">
        <v>161</v>
      </c>
      <c r="D30" s="105">
        <v>8.1199999999999992</v>
      </c>
      <c r="E30" s="58">
        <f>D30*(1-F30)</f>
        <v>3.8196479999999999</v>
      </c>
      <c r="F30" s="337">
        <v>0.52959999999999996</v>
      </c>
      <c r="G30" s="65"/>
      <c r="H30" s="69"/>
      <c r="I30" s="68"/>
      <c r="J30" s="90"/>
      <c r="K30" s="53"/>
      <c r="L30" s="56"/>
      <c r="M30" s="185"/>
    </row>
    <row r="31" spans="1:13" s="3" customFormat="1" ht="104.25" customHeight="1" x14ac:dyDescent="0.25">
      <c r="A31" s="162" t="s">
        <v>88</v>
      </c>
      <c r="B31" s="299" t="s">
        <v>598</v>
      </c>
      <c r="C31" s="162" t="s">
        <v>161</v>
      </c>
      <c r="D31" s="105">
        <v>8.1199999999999992</v>
      </c>
      <c r="E31" s="58">
        <f>D31*(1-F31)</f>
        <v>3.4916</v>
      </c>
      <c r="F31" s="59">
        <v>0.56999999999999995</v>
      </c>
      <c r="G31" s="55"/>
      <c r="H31" s="60"/>
      <c r="I31" s="53"/>
      <c r="J31" s="54"/>
      <c r="K31" s="357" t="s">
        <v>383</v>
      </c>
      <c r="L31" s="358"/>
      <c r="M31" s="179"/>
    </row>
    <row r="32" spans="1:13" s="3" customFormat="1" ht="104.25" customHeight="1" x14ac:dyDescent="0.25">
      <c r="A32" s="162" t="s">
        <v>89</v>
      </c>
      <c r="B32" s="11" t="s">
        <v>71</v>
      </c>
      <c r="C32" s="162" t="s">
        <v>162</v>
      </c>
      <c r="D32" s="57">
        <v>18.809999999999999</v>
      </c>
      <c r="E32" s="61">
        <f>D32*(1-F32)</f>
        <v>10.909800000000001</v>
      </c>
      <c r="F32" s="63">
        <v>0.42</v>
      </c>
      <c r="G32" s="96">
        <f>D32*(1-H32)</f>
        <v>10.5336</v>
      </c>
      <c r="H32" s="92">
        <v>0.44</v>
      </c>
      <c r="I32" s="68"/>
      <c r="J32" s="90"/>
      <c r="K32" s="65"/>
      <c r="L32" s="66"/>
      <c r="M32" s="179"/>
    </row>
    <row r="33" spans="1:13" s="3" customFormat="1" ht="104.25" customHeight="1" x14ac:dyDescent="0.25">
      <c r="A33" s="162" t="s">
        <v>90</v>
      </c>
      <c r="B33" s="11" t="s">
        <v>61</v>
      </c>
      <c r="C33" s="162" t="s">
        <v>163</v>
      </c>
      <c r="D33" s="57">
        <v>18.809999999999999</v>
      </c>
      <c r="E33" s="61">
        <f t="shared" ref="E33" si="5">D33*(1-F33)</f>
        <v>8.2763999999999989</v>
      </c>
      <c r="F33" s="63">
        <v>0.56000000000000005</v>
      </c>
      <c r="G33" s="65"/>
      <c r="H33" s="69"/>
      <c r="I33" s="68"/>
      <c r="J33" s="90"/>
      <c r="K33" s="65"/>
      <c r="L33" s="66"/>
      <c r="M33" s="179"/>
    </row>
    <row r="34" spans="1:13" s="3" customFormat="1" ht="104.25" customHeight="1" x14ac:dyDescent="0.25">
      <c r="A34" s="162" t="s">
        <v>91</v>
      </c>
      <c r="B34" s="11" t="s">
        <v>12</v>
      </c>
      <c r="C34" s="162" t="s">
        <v>164</v>
      </c>
      <c r="D34" s="57">
        <f>16.85/1.1</f>
        <v>15.318181818181818</v>
      </c>
      <c r="E34" s="58">
        <f t="shared" ref="E34:E37" si="6">D34*(1-F34)</f>
        <v>6.9697727272727263</v>
      </c>
      <c r="F34" s="117">
        <v>0.54500000000000004</v>
      </c>
      <c r="G34" s="58">
        <f>D34*(1-H34)</f>
        <v>6.7399999999999993</v>
      </c>
      <c r="H34" s="121">
        <v>0.56000000000000005</v>
      </c>
      <c r="I34" s="120">
        <f>D34*(1-J34)</f>
        <v>6.2804545454545462</v>
      </c>
      <c r="J34" s="119">
        <v>0.59</v>
      </c>
      <c r="K34" s="65"/>
      <c r="L34" s="66"/>
      <c r="M34" s="179"/>
    </row>
    <row r="35" spans="1:13" s="3" customFormat="1" ht="109.5" customHeight="1" x14ac:dyDescent="0.25">
      <c r="A35" s="162" t="s">
        <v>282</v>
      </c>
      <c r="B35" s="11" t="s">
        <v>283</v>
      </c>
      <c r="C35" s="162" t="s">
        <v>284</v>
      </c>
      <c r="D35" s="57">
        <v>7.05</v>
      </c>
      <c r="E35" s="93">
        <f t="shared" si="6"/>
        <v>4.7234999999999996</v>
      </c>
      <c r="F35" s="127">
        <v>0.33</v>
      </c>
      <c r="G35" s="55"/>
      <c r="H35" s="69"/>
      <c r="I35" s="68"/>
      <c r="J35" s="90"/>
      <c r="K35" s="65"/>
      <c r="L35" s="66"/>
      <c r="M35" s="342" t="s">
        <v>595</v>
      </c>
    </row>
    <row r="36" spans="1:13" s="3" customFormat="1" ht="119.25" customHeight="1" x14ac:dyDescent="0.25">
      <c r="A36" s="162" t="s">
        <v>748</v>
      </c>
      <c r="B36" s="15" t="s">
        <v>13</v>
      </c>
      <c r="C36" s="162" t="s">
        <v>165</v>
      </c>
      <c r="D36" s="57">
        <v>10.63</v>
      </c>
      <c r="E36" s="93">
        <f>D36*(1-F36)</f>
        <v>6.6969000000000003</v>
      </c>
      <c r="F36" s="98">
        <v>0.37</v>
      </c>
      <c r="G36" s="64">
        <f>D36-(D36*H36)</f>
        <v>6.4311500000000006</v>
      </c>
      <c r="H36" s="117">
        <v>0.39500000000000002</v>
      </c>
      <c r="I36" s="68"/>
      <c r="J36" s="90"/>
      <c r="K36" s="65"/>
      <c r="L36" s="66"/>
      <c r="M36" s="343"/>
    </row>
    <row r="37" spans="1:13" s="3" customFormat="1" ht="104.25" customHeight="1" x14ac:dyDescent="0.25">
      <c r="A37" s="162" t="s">
        <v>92</v>
      </c>
      <c r="B37" s="11" t="s">
        <v>13</v>
      </c>
      <c r="C37" s="162" t="s">
        <v>165</v>
      </c>
      <c r="D37" s="57">
        <v>11.43</v>
      </c>
      <c r="E37" s="61">
        <f t="shared" si="6"/>
        <v>7.5437999999999992</v>
      </c>
      <c r="F37" s="63">
        <v>0.34</v>
      </c>
      <c r="G37" s="61">
        <f>D37*(1-H37)</f>
        <v>7.48665</v>
      </c>
      <c r="H37" s="99">
        <v>0.34499999999999997</v>
      </c>
      <c r="I37" s="64">
        <f>D37*(1-J37)</f>
        <v>7.4295</v>
      </c>
      <c r="J37" s="92">
        <v>0.35</v>
      </c>
      <c r="K37" s="65"/>
      <c r="L37" s="66"/>
      <c r="M37" s="206"/>
    </row>
    <row r="38" spans="1:13" s="3" customFormat="1" ht="104.25" customHeight="1" x14ac:dyDescent="0.25">
      <c r="A38" s="162" t="s">
        <v>93</v>
      </c>
      <c r="B38" s="11" t="s">
        <v>14</v>
      </c>
      <c r="C38" s="162" t="s">
        <v>166</v>
      </c>
      <c r="D38" s="57">
        <v>6.24</v>
      </c>
      <c r="E38" s="61">
        <f t="shared" ref="E38:E39" si="7">D38*(1-F38)</f>
        <v>4.1496000000000004</v>
      </c>
      <c r="F38" s="62">
        <v>0.33500000000000002</v>
      </c>
      <c r="G38" s="55"/>
      <c r="H38" s="69"/>
      <c r="I38" s="68"/>
      <c r="J38" s="90"/>
      <c r="K38" s="65"/>
      <c r="L38" s="66"/>
      <c r="M38" s="179"/>
    </row>
    <row r="39" spans="1:13" s="3" customFormat="1" ht="104.25" customHeight="1" x14ac:dyDescent="0.25">
      <c r="A39" s="162" t="s">
        <v>222</v>
      </c>
      <c r="B39" s="11" t="s">
        <v>223</v>
      </c>
      <c r="C39" s="162" t="s">
        <v>224</v>
      </c>
      <c r="D39" s="57">
        <v>10.029999999999999</v>
      </c>
      <c r="E39" s="61">
        <f t="shared" si="7"/>
        <v>6.2185999999999995</v>
      </c>
      <c r="F39" s="63">
        <v>0.38</v>
      </c>
      <c r="G39" s="82">
        <f>D39*(1-H39)</f>
        <v>6.1182999999999996</v>
      </c>
      <c r="H39" s="83">
        <v>0.39</v>
      </c>
      <c r="I39" s="100">
        <f>D39*(1-J39)</f>
        <v>6.0179999999999998</v>
      </c>
      <c r="J39" s="101">
        <v>0.4</v>
      </c>
      <c r="K39" s="65"/>
      <c r="L39" s="66"/>
      <c r="M39" s="179"/>
    </row>
    <row r="40" spans="1:13" s="3" customFormat="1" ht="104.25" customHeight="1" x14ac:dyDescent="0.25">
      <c r="A40" s="162" t="s">
        <v>94</v>
      </c>
      <c r="B40" s="11" t="s">
        <v>58</v>
      </c>
      <c r="C40" s="162" t="s">
        <v>167</v>
      </c>
      <c r="D40" s="57">
        <v>31.27</v>
      </c>
      <c r="E40" s="61">
        <f>D40*(1-F40)</f>
        <v>10.78815</v>
      </c>
      <c r="F40" s="62">
        <v>0.65500000000000003</v>
      </c>
      <c r="G40" s="65"/>
      <c r="H40" s="69"/>
      <c r="I40" s="102"/>
      <c r="J40" s="103"/>
      <c r="K40" s="65"/>
      <c r="L40" s="66"/>
      <c r="M40" s="179"/>
    </row>
    <row r="41" spans="1:13" s="3" customFormat="1" ht="104.25" customHeight="1" thickBot="1" x14ac:dyDescent="0.3">
      <c r="A41" s="162" t="s">
        <v>96</v>
      </c>
      <c r="B41" s="13" t="s">
        <v>65</v>
      </c>
      <c r="C41" s="162" t="s">
        <v>169</v>
      </c>
      <c r="D41" s="57">
        <v>13.41</v>
      </c>
      <c r="E41" s="61">
        <f t="shared" ref="E41" si="8">D41*(1-F41)</f>
        <v>6.4367999999999999</v>
      </c>
      <c r="F41" s="63">
        <v>0.52</v>
      </c>
      <c r="G41" s="65"/>
      <c r="H41" s="69"/>
      <c r="I41" s="65"/>
      <c r="J41" s="69"/>
      <c r="K41" s="65"/>
      <c r="L41" s="69"/>
      <c r="M41" s="6"/>
    </row>
    <row r="42" spans="1:13" s="3" customFormat="1" ht="32.25" thickBot="1" x14ac:dyDescent="0.3">
      <c r="A42" s="22"/>
      <c r="B42" s="23"/>
      <c r="C42" s="24"/>
      <c r="D42" s="52"/>
      <c r="E42" s="348" t="s">
        <v>49</v>
      </c>
      <c r="F42" s="349"/>
      <c r="G42" s="363" t="s">
        <v>45</v>
      </c>
      <c r="H42" s="364"/>
      <c r="I42" s="365" t="s">
        <v>46</v>
      </c>
      <c r="J42" s="349"/>
      <c r="K42" s="348" t="s">
        <v>47</v>
      </c>
      <c r="L42" s="349"/>
      <c r="M42" s="25"/>
    </row>
    <row r="43" spans="1:13" s="3" customFormat="1" ht="53.25" thickBot="1" x14ac:dyDescent="0.3">
      <c r="A43" s="20" t="s">
        <v>0</v>
      </c>
      <c r="B43" s="19" t="s">
        <v>1</v>
      </c>
      <c r="C43" s="29" t="s">
        <v>221</v>
      </c>
      <c r="D43" s="43" t="s">
        <v>2</v>
      </c>
      <c r="E43" s="27" t="s">
        <v>3</v>
      </c>
      <c r="F43" s="44" t="s">
        <v>4</v>
      </c>
      <c r="G43" s="27" t="s">
        <v>3</v>
      </c>
      <c r="H43" s="45" t="s">
        <v>4</v>
      </c>
      <c r="I43" s="46" t="s">
        <v>3</v>
      </c>
      <c r="J43" s="47" t="s">
        <v>4</v>
      </c>
      <c r="K43" s="27" t="s">
        <v>3</v>
      </c>
      <c r="L43" s="28" t="s">
        <v>4</v>
      </c>
      <c r="M43" s="166" t="s">
        <v>596</v>
      </c>
    </row>
    <row r="44" spans="1:13" s="3" customFormat="1" ht="104.25" customHeight="1" x14ac:dyDescent="0.25">
      <c r="A44" s="162" t="s">
        <v>95</v>
      </c>
      <c r="B44" s="40" t="s">
        <v>255</v>
      </c>
      <c r="C44" s="162" t="s">
        <v>168</v>
      </c>
      <c r="D44" s="105">
        <v>35.14</v>
      </c>
      <c r="E44" s="58">
        <f>D44*(1-F44)</f>
        <v>20.732600000000001</v>
      </c>
      <c r="F44" s="59">
        <v>0.41</v>
      </c>
      <c r="G44" s="55"/>
      <c r="H44" s="60"/>
      <c r="I44" s="53"/>
      <c r="J44" s="54"/>
      <c r="K44" s="53"/>
      <c r="L44" s="54"/>
      <c r="M44" s="178"/>
    </row>
    <row r="45" spans="1:13" s="3" customFormat="1" ht="104.25" customHeight="1" x14ac:dyDescent="0.25">
      <c r="A45" s="197" t="s">
        <v>250</v>
      </c>
      <c r="B45" s="13" t="s">
        <v>249</v>
      </c>
      <c r="C45" s="197" t="s">
        <v>251</v>
      </c>
      <c r="D45" s="57">
        <v>8.3800000000000008</v>
      </c>
      <c r="E45" s="86">
        <f>D45*(1-F45)</f>
        <v>5.0280000000000005</v>
      </c>
      <c r="F45" s="87">
        <v>0.4</v>
      </c>
      <c r="G45" s="86">
        <f>D45*(1-H45)</f>
        <v>4.8604000000000012</v>
      </c>
      <c r="H45" s="101">
        <v>0.42</v>
      </c>
      <c r="I45" s="86">
        <f>D45*(1-J45)</f>
        <v>4.7766000000000011</v>
      </c>
      <c r="J45" s="101">
        <v>0.43</v>
      </c>
      <c r="K45" s="65"/>
      <c r="L45" s="94"/>
      <c r="M45" s="6"/>
    </row>
    <row r="46" spans="1:13" s="3" customFormat="1" ht="104.25" customHeight="1" x14ac:dyDescent="0.25">
      <c r="A46" s="197" t="s">
        <v>226</v>
      </c>
      <c r="B46" s="295" t="s">
        <v>59</v>
      </c>
      <c r="C46" s="197" t="s">
        <v>227</v>
      </c>
      <c r="D46" s="141">
        <v>6.35</v>
      </c>
      <c r="E46" s="61">
        <f t="shared" ref="E46:E49" si="9">D46*(1-F46)</f>
        <v>4.0004999999999997</v>
      </c>
      <c r="F46" s="79">
        <v>0.37</v>
      </c>
      <c r="G46" s="61">
        <f>D46*(1-H46)</f>
        <v>3.8734999999999995</v>
      </c>
      <c r="H46" s="83">
        <v>0.39</v>
      </c>
      <c r="I46" s="61">
        <f>D46*(1-J46)</f>
        <v>3.7465000000000002</v>
      </c>
      <c r="J46" s="83">
        <v>0.41</v>
      </c>
      <c r="K46" s="305"/>
      <c r="L46" s="306"/>
      <c r="M46" s="178"/>
    </row>
    <row r="47" spans="1:13" s="3" customFormat="1" ht="102" customHeight="1" x14ac:dyDescent="0.25">
      <c r="A47" s="162" t="s">
        <v>228</v>
      </c>
      <c r="B47" s="346" t="s">
        <v>15</v>
      </c>
      <c r="C47" s="162" t="s">
        <v>229</v>
      </c>
      <c r="D47" s="108">
        <v>7.58</v>
      </c>
      <c r="E47" s="61">
        <f>D47*(1-F47)</f>
        <v>4.7397739999999997</v>
      </c>
      <c r="F47" s="347">
        <v>0.37469999999999998</v>
      </c>
      <c r="G47" s="55"/>
      <c r="H47" s="60"/>
      <c r="I47" s="53"/>
      <c r="J47" s="54"/>
      <c r="K47" s="305"/>
      <c r="L47" s="306"/>
      <c r="M47" s="178"/>
    </row>
    <row r="48" spans="1:13" s="3" customFormat="1" ht="104.25" customHeight="1" x14ac:dyDescent="0.25">
      <c r="A48" s="197" t="s">
        <v>314</v>
      </c>
      <c r="B48" s="224" t="s">
        <v>40</v>
      </c>
      <c r="C48" s="197" t="s">
        <v>315</v>
      </c>
      <c r="D48" s="57">
        <v>7.58</v>
      </c>
      <c r="E48" s="64">
        <f t="shared" si="9"/>
        <v>4.548</v>
      </c>
      <c r="F48" s="79">
        <v>0.4</v>
      </c>
      <c r="G48" s="122">
        <f>D48*(1-H48)</f>
        <v>4.3964000000000008</v>
      </c>
      <c r="H48" s="83">
        <v>0.42</v>
      </c>
      <c r="I48" s="122">
        <f>D48*(1-J48)</f>
        <v>4.1690000000000005</v>
      </c>
      <c r="J48" s="83">
        <v>0.45</v>
      </c>
      <c r="K48" s="68"/>
      <c r="L48" s="114"/>
      <c r="M48" s="178"/>
    </row>
    <row r="49" spans="1:13" s="3" customFormat="1" ht="104.25" customHeight="1" x14ac:dyDescent="0.25">
      <c r="A49" s="162" t="s">
        <v>97</v>
      </c>
      <c r="B49" s="220" t="s">
        <v>51</v>
      </c>
      <c r="C49" s="162" t="s">
        <v>170</v>
      </c>
      <c r="D49" s="110">
        <v>15.77</v>
      </c>
      <c r="E49" s="58">
        <f t="shared" si="9"/>
        <v>9.4619999999999997</v>
      </c>
      <c r="F49" s="200">
        <v>0.4</v>
      </c>
      <c r="G49" s="58">
        <f>D49*(1-H49)</f>
        <v>8.988900000000001</v>
      </c>
      <c r="H49" s="200">
        <v>0.43</v>
      </c>
      <c r="I49" s="118">
        <f>D49*(1-J49)</f>
        <v>8.5158000000000005</v>
      </c>
      <c r="J49" s="201">
        <v>0.46</v>
      </c>
      <c r="K49" s="68"/>
      <c r="L49" s="111"/>
      <c r="M49" s="208"/>
    </row>
    <row r="50" spans="1:13" s="3" customFormat="1" ht="104.25" customHeight="1" x14ac:dyDescent="0.25">
      <c r="A50" s="162" t="s">
        <v>589</v>
      </c>
      <c r="B50" s="15" t="s">
        <v>590</v>
      </c>
      <c r="C50" s="162" t="s">
        <v>591</v>
      </c>
      <c r="D50" s="57">
        <f>21.53/1.1</f>
        <v>19.572727272727271</v>
      </c>
      <c r="E50" s="93">
        <f>D50-(D50*F50)</f>
        <v>12.428681818181817</v>
      </c>
      <c r="F50" s="307">
        <v>0.36499999999999999</v>
      </c>
      <c r="G50" s="68"/>
      <c r="H50" s="113"/>
      <c r="I50" s="68"/>
      <c r="J50" s="113"/>
      <c r="K50" s="68"/>
      <c r="L50" s="291"/>
      <c r="M50" s="208"/>
    </row>
    <row r="51" spans="1:13" s="3" customFormat="1" ht="104.25" customHeight="1" x14ac:dyDescent="0.25">
      <c r="A51" s="162" t="s">
        <v>98</v>
      </c>
      <c r="B51" s="14" t="s">
        <v>16</v>
      </c>
      <c r="C51" s="162" t="s">
        <v>171</v>
      </c>
      <c r="D51" s="57">
        <v>8</v>
      </c>
      <c r="E51" s="61">
        <f t="shared" ref="E51" si="10">D51*(1-F51)</f>
        <v>4.88</v>
      </c>
      <c r="F51" s="107">
        <v>0.39</v>
      </c>
      <c r="G51" s="84">
        <f>D51*(1-H51)</f>
        <v>4.6400000000000006</v>
      </c>
      <c r="H51" s="63">
        <v>0.42</v>
      </c>
      <c r="I51" s="84">
        <f>D51*(1-J51)</f>
        <v>4.32</v>
      </c>
      <c r="J51" s="95">
        <v>0.46</v>
      </c>
      <c r="K51" s="68"/>
      <c r="L51" s="66"/>
      <c r="M51" s="182"/>
    </row>
    <row r="52" spans="1:13" s="3" customFormat="1" ht="104.25" customHeight="1" x14ac:dyDescent="0.25">
      <c r="A52" s="162" t="s">
        <v>522</v>
      </c>
      <c r="B52" s="14" t="s">
        <v>523</v>
      </c>
      <c r="C52" s="162" t="s">
        <v>524</v>
      </c>
      <c r="D52" s="57">
        <v>15.95</v>
      </c>
      <c r="E52" s="61">
        <f>D52*(1-F52)</f>
        <v>7.4964999999999993</v>
      </c>
      <c r="F52" s="107">
        <v>0.53</v>
      </c>
      <c r="G52" s="64">
        <f>D52*(1-H52)</f>
        <v>6.6990000000000007</v>
      </c>
      <c r="H52" s="63">
        <v>0.57999999999999996</v>
      </c>
      <c r="I52" s="68"/>
      <c r="J52" s="90"/>
      <c r="K52" s="68"/>
      <c r="L52" s="66"/>
      <c r="M52" s="179"/>
    </row>
    <row r="53" spans="1:13" s="3" customFormat="1" ht="104.25" customHeight="1" x14ac:dyDescent="0.25">
      <c r="A53" s="162" t="s">
        <v>99</v>
      </c>
      <c r="B53" s="11" t="s">
        <v>55</v>
      </c>
      <c r="C53" s="162" t="s">
        <v>172</v>
      </c>
      <c r="D53" s="57">
        <v>61.77</v>
      </c>
      <c r="E53" s="61">
        <f>D53*(1-F53)</f>
        <v>38.606250000000003</v>
      </c>
      <c r="F53" s="78">
        <v>0.375</v>
      </c>
      <c r="G53" s="65"/>
      <c r="H53" s="69"/>
      <c r="I53" s="68"/>
      <c r="J53" s="90"/>
      <c r="K53" s="68"/>
      <c r="L53" s="66"/>
      <c r="M53" s="179"/>
    </row>
    <row r="54" spans="1:13" s="3" customFormat="1" ht="104.25" customHeight="1" x14ac:dyDescent="0.25">
      <c r="A54" s="162" t="s">
        <v>270</v>
      </c>
      <c r="B54" s="11" t="s">
        <v>271</v>
      </c>
      <c r="C54" s="162" t="s">
        <v>272</v>
      </c>
      <c r="D54" s="57">
        <v>29.5</v>
      </c>
      <c r="E54" s="61">
        <f>D54*(1-F54)</f>
        <v>16.225000000000001</v>
      </c>
      <c r="F54" s="63">
        <v>0.45</v>
      </c>
      <c r="G54" s="65"/>
      <c r="H54" s="69"/>
      <c r="I54" s="68"/>
      <c r="J54" s="69"/>
      <c r="K54" s="68"/>
      <c r="L54" s="66"/>
      <c r="M54" s="182"/>
    </row>
    <row r="55" spans="1:13" s="3" customFormat="1" ht="104.25" customHeight="1" x14ac:dyDescent="0.25">
      <c r="A55" s="162" t="s">
        <v>100</v>
      </c>
      <c r="B55" s="11" t="s">
        <v>73</v>
      </c>
      <c r="C55" s="162" t="s">
        <v>173</v>
      </c>
      <c r="D55" s="57">
        <v>16.23</v>
      </c>
      <c r="E55" s="61">
        <f t="shared" ref="E55" si="11">D55*(1-F55)</f>
        <v>10.2249</v>
      </c>
      <c r="F55" s="63">
        <v>0.37</v>
      </c>
      <c r="G55" s="82">
        <f t="shared" ref="G55:G56" si="12">D55*(1-H55)</f>
        <v>10.0626</v>
      </c>
      <c r="H55" s="83">
        <v>0.38</v>
      </c>
      <c r="I55" s="68">
        <f t="shared" ref="I55:J55" si="13">G55</f>
        <v>10.0626</v>
      </c>
      <c r="J55" s="69">
        <f t="shared" si="13"/>
        <v>0.38</v>
      </c>
      <c r="K55" s="68"/>
      <c r="L55" s="66"/>
      <c r="M55" s="205"/>
    </row>
    <row r="56" spans="1:13" s="3" customFormat="1" ht="104.25" customHeight="1" x14ac:dyDescent="0.25">
      <c r="A56" s="162" t="s">
        <v>242</v>
      </c>
      <c r="B56" s="11" t="s">
        <v>243</v>
      </c>
      <c r="C56" s="162" t="s">
        <v>235</v>
      </c>
      <c r="D56" s="57">
        <v>12.68</v>
      </c>
      <c r="E56" s="61">
        <f t="shared" ref="E56" si="14">D56*(1-F56)</f>
        <v>8.1151999999999997</v>
      </c>
      <c r="F56" s="79">
        <v>0.36</v>
      </c>
      <c r="G56" s="61">
        <f t="shared" si="12"/>
        <v>7.8616000000000001</v>
      </c>
      <c r="H56" s="98">
        <v>0.38</v>
      </c>
      <c r="I56" s="64">
        <f>D56*(1-J56)</f>
        <v>7.6079999999999997</v>
      </c>
      <c r="J56" s="98">
        <v>0.4</v>
      </c>
      <c r="K56" s="68"/>
      <c r="L56" s="66"/>
      <c r="M56" s="207"/>
    </row>
    <row r="57" spans="1:13" s="3" customFormat="1" ht="104.25" customHeight="1" x14ac:dyDescent="0.25">
      <c r="A57" s="162" t="s">
        <v>101</v>
      </c>
      <c r="B57" s="11" t="s">
        <v>66</v>
      </c>
      <c r="C57" s="162" t="s">
        <v>174</v>
      </c>
      <c r="D57" s="57">
        <v>16.23</v>
      </c>
      <c r="E57" s="61">
        <f>D57*(1-F57)</f>
        <v>10.0626</v>
      </c>
      <c r="F57" s="63">
        <v>0.38</v>
      </c>
      <c r="G57" s="61">
        <f>D57*(1-H57)</f>
        <v>9.7379999999999995</v>
      </c>
      <c r="H57" s="83">
        <v>0.4</v>
      </c>
      <c r="I57" s="68">
        <f t="shared" ref="I57:J57" si="15">G57</f>
        <v>9.7379999999999995</v>
      </c>
      <c r="J57" s="69">
        <f t="shared" si="15"/>
        <v>0.4</v>
      </c>
      <c r="K57" s="68"/>
      <c r="L57" s="66"/>
      <c r="M57" s="208"/>
    </row>
    <row r="58" spans="1:13" s="3" customFormat="1" ht="104.25" customHeight="1" x14ac:dyDescent="0.25">
      <c r="A58" s="162" t="s">
        <v>236</v>
      </c>
      <c r="B58" s="11" t="s">
        <v>237</v>
      </c>
      <c r="C58" s="162" t="s">
        <v>238</v>
      </c>
      <c r="D58" s="57">
        <v>15.14</v>
      </c>
      <c r="E58" s="64">
        <f>D58*(1-F58)</f>
        <v>9.5381999999999998</v>
      </c>
      <c r="F58" s="95">
        <v>0.37</v>
      </c>
      <c r="G58" s="64">
        <f>D58*(1-H58)</f>
        <v>9.3868000000000009</v>
      </c>
      <c r="H58" s="92">
        <v>0.38</v>
      </c>
      <c r="I58" s="102"/>
      <c r="J58" s="104"/>
      <c r="K58" s="68"/>
      <c r="L58" s="66"/>
      <c r="M58" s="184"/>
    </row>
    <row r="59" spans="1:13" s="3" customFormat="1" ht="104.25" customHeight="1" thickBot="1" x14ac:dyDescent="0.3">
      <c r="A59" s="162" t="s">
        <v>102</v>
      </c>
      <c r="B59" s="11" t="s">
        <v>17</v>
      </c>
      <c r="C59" s="169" t="s">
        <v>175</v>
      </c>
      <c r="D59" s="116">
        <v>26.68</v>
      </c>
      <c r="E59" s="61">
        <f>D59*(1-F59)</f>
        <v>14.140400000000001</v>
      </c>
      <c r="F59" s="63">
        <v>0.47</v>
      </c>
      <c r="G59" s="64">
        <f>D59*(1-H59)</f>
        <v>12.8064</v>
      </c>
      <c r="H59" s="92">
        <v>0.52</v>
      </c>
      <c r="I59" s="65"/>
      <c r="J59" s="90"/>
      <c r="K59" s="68"/>
      <c r="L59" s="66"/>
      <c r="M59" s="184"/>
    </row>
    <row r="60" spans="1:13" s="3" customFormat="1" ht="32.25" thickBot="1" x14ac:dyDescent="0.3">
      <c r="A60" s="22"/>
      <c r="B60" s="23"/>
      <c r="C60" s="24"/>
      <c r="D60" s="52"/>
      <c r="E60" s="348" t="s">
        <v>49</v>
      </c>
      <c r="F60" s="349"/>
      <c r="G60" s="363" t="s">
        <v>45</v>
      </c>
      <c r="H60" s="364"/>
      <c r="I60" s="365" t="s">
        <v>46</v>
      </c>
      <c r="J60" s="349"/>
      <c r="K60" s="348" t="s">
        <v>47</v>
      </c>
      <c r="L60" s="349"/>
      <c r="M60" s="25"/>
    </row>
    <row r="61" spans="1:13" s="3" customFormat="1" ht="53.25" thickBot="1" x14ac:dyDescent="0.3">
      <c r="A61" s="20" t="s">
        <v>0</v>
      </c>
      <c r="B61" s="171" t="s">
        <v>1</v>
      </c>
      <c r="C61" s="29" t="s">
        <v>221</v>
      </c>
      <c r="D61" s="172" t="s">
        <v>2</v>
      </c>
      <c r="E61" s="27" t="s">
        <v>3</v>
      </c>
      <c r="F61" s="44" t="s">
        <v>4</v>
      </c>
      <c r="G61" s="27" t="s">
        <v>3</v>
      </c>
      <c r="H61" s="45" t="s">
        <v>4</v>
      </c>
      <c r="I61" s="46" t="s">
        <v>3</v>
      </c>
      <c r="J61" s="47" t="s">
        <v>4</v>
      </c>
      <c r="K61" s="27" t="s">
        <v>3</v>
      </c>
      <c r="L61" s="28" t="s">
        <v>4</v>
      </c>
      <c r="M61" s="166" t="s">
        <v>596</v>
      </c>
    </row>
    <row r="62" spans="1:13" s="3" customFormat="1" ht="104.25" customHeight="1" x14ac:dyDescent="0.25">
      <c r="A62" s="162" t="s">
        <v>103</v>
      </c>
      <c r="B62" s="34" t="s">
        <v>18</v>
      </c>
      <c r="C62" s="170" t="s">
        <v>176</v>
      </c>
      <c r="D62" s="116">
        <v>9.65</v>
      </c>
      <c r="E62" s="58">
        <f>D62*(1-F62)</f>
        <v>6.03125</v>
      </c>
      <c r="F62" s="117">
        <v>0.375</v>
      </c>
      <c r="G62" s="118">
        <f>D62*(1-H62)</f>
        <v>5.79</v>
      </c>
      <c r="H62" s="119">
        <v>0.4</v>
      </c>
      <c r="I62" s="118">
        <f>D62*(1-J62)</f>
        <v>5.5970000000000013</v>
      </c>
      <c r="J62" s="95">
        <v>0.42</v>
      </c>
      <c r="K62" s="68"/>
      <c r="L62" s="66"/>
      <c r="M62" s="185"/>
    </row>
    <row r="63" spans="1:13" s="3" customFormat="1" ht="104.25" customHeight="1" x14ac:dyDescent="0.25">
      <c r="A63" s="162" t="s">
        <v>104</v>
      </c>
      <c r="B63" s="11" t="s">
        <v>19</v>
      </c>
      <c r="C63" s="170" t="s">
        <v>177</v>
      </c>
      <c r="D63" s="116">
        <v>13.14</v>
      </c>
      <c r="E63" s="64">
        <f>D63*(1-F63)</f>
        <v>8.0811000000000011</v>
      </c>
      <c r="F63" s="123">
        <v>0.38500000000000001</v>
      </c>
      <c r="G63" s="61">
        <f t="shared" ref="G63" si="16">D63*(1-H63)</f>
        <v>7.8840000000000003</v>
      </c>
      <c r="H63" s="98">
        <v>0.4</v>
      </c>
      <c r="I63" s="65"/>
      <c r="J63" s="90"/>
      <c r="K63" s="68"/>
      <c r="L63" s="66"/>
      <c r="M63" s="179"/>
    </row>
    <row r="64" spans="1:13" s="3" customFormat="1" ht="103.5" customHeight="1" x14ac:dyDescent="0.25">
      <c r="A64" s="162" t="s">
        <v>231</v>
      </c>
      <c r="B64" s="11" t="s">
        <v>230</v>
      </c>
      <c r="C64" s="170" t="s">
        <v>232</v>
      </c>
      <c r="D64" s="116">
        <v>7.74</v>
      </c>
      <c r="E64" s="61">
        <f>D64*(1-F64)</f>
        <v>3.2508000000000004</v>
      </c>
      <c r="F64" s="79">
        <v>0.57999999999999996</v>
      </c>
      <c r="G64" s="64">
        <f>D64*(1-H64)</f>
        <v>3.0960000000000001</v>
      </c>
      <c r="H64" s="95">
        <v>0.6</v>
      </c>
      <c r="I64" s="68"/>
      <c r="J64" s="90"/>
      <c r="K64" s="68"/>
      <c r="L64" s="66"/>
      <c r="M64" s="179"/>
    </row>
    <row r="65" spans="1:13" s="3" customFormat="1" ht="107.25" customHeight="1" x14ac:dyDescent="0.25">
      <c r="A65" s="162" t="s">
        <v>478</v>
      </c>
      <c r="B65" s="289" t="s">
        <v>477</v>
      </c>
      <c r="C65" s="170" t="s">
        <v>479</v>
      </c>
      <c r="D65" s="116">
        <v>6.52</v>
      </c>
      <c r="E65" s="64">
        <f t="shared" ref="E65" si="17">D65*(1-F65)</f>
        <v>4.2379999999999995</v>
      </c>
      <c r="F65" s="79">
        <v>0.35</v>
      </c>
      <c r="G65" s="64">
        <f t="shared" ref="G65" si="18">D65*(1-H65)</f>
        <v>4.1727999999999996</v>
      </c>
      <c r="H65" s="92">
        <v>0.36</v>
      </c>
      <c r="I65" s="68"/>
      <c r="J65" s="90"/>
      <c r="K65" s="68"/>
      <c r="L65" s="66"/>
      <c r="M65" s="322" t="s">
        <v>602</v>
      </c>
    </row>
    <row r="66" spans="1:13" s="3" customFormat="1" ht="110.25" customHeight="1" x14ac:dyDescent="0.25">
      <c r="A66" s="162" t="s">
        <v>298</v>
      </c>
      <c r="B66" s="217" t="s">
        <v>299</v>
      </c>
      <c r="C66" s="170" t="s">
        <v>300</v>
      </c>
      <c r="D66" s="116">
        <v>12.94</v>
      </c>
      <c r="E66" s="93">
        <f t="shared" ref="E66:E68" si="19">D66*(1-F66)</f>
        <v>8.1522000000000006</v>
      </c>
      <c r="F66" s="175">
        <v>0.37</v>
      </c>
      <c r="G66" s="64">
        <f>D66*(1-H66)</f>
        <v>7.9581</v>
      </c>
      <c r="H66" s="211">
        <v>0.38500000000000001</v>
      </c>
      <c r="I66" s="65"/>
      <c r="J66" s="90"/>
      <c r="K66" s="68"/>
      <c r="L66" s="66"/>
      <c r="M66" s="208"/>
    </row>
    <row r="67" spans="1:13" s="3" customFormat="1" ht="107.25" customHeight="1" x14ac:dyDescent="0.25">
      <c r="A67" s="162" t="s">
        <v>105</v>
      </c>
      <c r="B67" s="11" t="s">
        <v>20</v>
      </c>
      <c r="C67" s="170" t="s">
        <v>178</v>
      </c>
      <c r="D67" s="116">
        <v>3.78</v>
      </c>
      <c r="E67" s="86">
        <f t="shared" si="19"/>
        <v>2.4192</v>
      </c>
      <c r="F67" s="87">
        <v>0.36</v>
      </c>
      <c r="G67" s="64">
        <f>D67*(1-H67)</f>
        <v>2.3435999999999999</v>
      </c>
      <c r="H67" s="98">
        <v>0.38</v>
      </c>
      <c r="I67" s="61">
        <f>D67*(1-J67)</f>
        <v>2.2679999999999998</v>
      </c>
      <c r="J67" s="98">
        <v>0.4</v>
      </c>
      <c r="K67" s="65"/>
      <c r="L67" s="66"/>
      <c r="M67" s="208"/>
    </row>
    <row r="68" spans="1:13" s="3" customFormat="1" ht="111.75" customHeight="1" x14ac:dyDescent="0.25">
      <c r="A68" s="162" t="s">
        <v>106</v>
      </c>
      <c r="B68" s="11" t="s">
        <v>21</v>
      </c>
      <c r="C68" s="170" t="s">
        <v>179</v>
      </c>
      <c r="D68" s="116">
        <v>27.21</v>
      </c>
      <c r="E68" s="64">
        <f t="shared" si="19"/>
        <v>17.414400000000001</v>
      </c>
      <c r="F68" s="125">
        <v>0.36</v>
      </c>
      <c r="G68" s="65"/>
      <c r="H68" s="90"/>
      <c r="I68" s="65"/>
      <c r="J68" s="90"/>
      <c r="K68" s="68"/>
      <c r="L68" s="66"/>
      <c r="M68" s="179"/>
    </row>
    <row r="69" spans="1:13" s="3" customFormat="1" ht="110.25" customHeight="1" x14ac:dyDescent="0.25">
      <c r="A69" s="162" t="s">
        <v>107</v>
      </c>
      <c r="B69" s="15" t="s">
        <v>22</v>
      </c>
      <c r="C69" s="170" t="s">
        <v>180</v>
      </c>
      <c r="D69" s="116">
        <v>19.079999999999998</v>
      </c>
      <c r="E69" s="64">
        <f t="shared" ref="E69:E74" si="20">D69*(1-F69)</f>
        <v>12.020399999999999</v>
      </c>
      <c r="F69" s="125">
        <v>0.37</v>
      </c>
      <c r="G69" s="61">
        <f>D69*(1-H69)</f>
        <v>11.829599999999999</v>
      </c>
      <c r="H69" s="126">
        <v>0.38</v>
      </c>
      <c r="I69" s="65"/>
      <c r="J69" s="90"/>
      <c r="K69" s="68"/>
      <c r="L69" s="66"/>
      <c r="M69" s="208"/>
    </row>
    <row r="70" spans="1:13" s="3" customFormat="1" ht="110.25" customHeight="1" x14ac:dyDescent="0.25">
      <c r="A70" s="162" t="s">
        <v>279</v>
      </c>
      <c r="B70" s="196" t="s">
        <v>280</v>
      </c>
      <c r="C70" s="170" t="s">
        <v>390</v>
      </c>
      <c r="D70" s="116">
        <v>8.68</v>
      </c>
      <c r="E70" s="93">
        <f>D70*(1-F70)</f>
        <v>4.1663999999999994</v>
      </c>
      <c r="F70" s="175">
        <v>0.52</v>
      </c>
      <c r="G70" s="64">
        <f>D70*(1-H70)</f>
        <v>3.9927999999999995</v>
      </c>
      <c r="H70" s="95">
        <v>0.54</v>
      </c>
      <c r="I70" s="93">
        <f>D70*(1-J70)</f>
        <v>3.8191999999999995</v>
      </c>
      <c r="J70" s="95">
        <v>0.56000000000000005</v>
      </c>
      <c r="K70" s="68"/>
      <c r="L70" s="66"/>
      <c r="M70" s="186"/>
    </row>
    <row r="71" spans="1:13" s="3" customFormat="1" ht="105" customHeight="1" x14ac:dyDescent="0.25">
      <c r="A71" s="162" t="s">
        <v>108</v>
      </c>
      <c r="B71" s="161" t="s">
        <v>277</v>
      </c>
      <c r="C71" s="170" t="s">
        <v>181</v>
      </c>
      <c r="D71" s="91">
        <v>13.59</v>
      </c>
      <c r="E71" s="61">
        <f t="shared" si="20"/>
        <v>5.9931899999999994</v>
      </c>
      <c r="F71" s="81">
        <v>0.55900000000000005</v>
      </c>
      <c r="G71" s="68"/>
      <c r="H71" s="90"/>
      <c r="I71" s="68"/>
      <c r="J71" s="90"/>
      <c r="K71" s="68"/>
      <c r="L71" s="66"/>
      <c r="M71" s="179"/>
    </row>
    <row r="72" spans="1:13" s="3" customFormat="1" ht="105" customHeight="1" thickBot="1" x14ac:dyDescent="0.3">
      <c r="A72" s="162" t="s">
        <v>312</v>
      </c>
      <c r="B72" s="12" t="s">
        <v>311</v>
      </c>
      <c r="C72" s="170" t="s">
        <v>313</v>
      </c>
      <c r="D72" s="91">
        <v>14.5</v>
      </c>
      <c r="E72" s="61">
        <f t="shared" si="20"/>
        <v>7.3224999999999998</v>
      </c>
      <c r="F72" s="80">
        <v>0.495</v>
      </c>
      <c r="G72" s="68"/>
      <c r="H72" s="90"/>
      <c r="I72" s="68"/>
      <c r="J72" s="90"/>
      <c r="K72" s="68"/>
      <c r="L72" s="66"/>
      <c r="M72" s="179"/>
    </row>
    <row r="73" spans="1:13" s="3" customFormat="1" ht="105" customHeight="1" x14ac:dyDescent="0.25">
      <c r="A73" s="162" t="s">
        <v>109</v>
      </c>
      <c r="B73" s="11" t="s">
        <v>23</v>
      </c>
      <c r="C73" s="173" t="s">
        <v>182</v>
      </c>
      <c r="D73" s="91">
        <v>6.6</v>
      </c>
      <c r="E73" s="61">
        <f t="shared" si="20"/>
        <v>3.8280000000000003</v>
      </c>
      <c r="F73" s="98">
        <v>0.42</v>
      </c>
      <c r="G73" s="64">
        <f>D73*(1-H73)</f>
        <v>3.6960000000000002</v>
      </c>
      <c r="H73" s="98">
        <v>0.44</v>
      </c>
      <c r="I73" s="68"/>
      <c r="J73" s="90"/>
      <c r="K73" s="68"/>
      <c r="L73" s="66"/>
      <c r="M73" s="179"/>
    </row>
    <row r="74" spans="1:13" s="3" customFormat="1" ht="105" customHeight="1" x14ac:dyDescent="0.25">
      <c r="A74" s="162" t="s">
        <v>110</v>
      </c>
      <c r="B74" s="11" t="s">
        <v>24</v>
      </c>
      <c r="C74" s="170" t="s">
        <v>183</v>
      </c>
      <c r="D74" s="116">
        <v>4.5199999999999996</v>
      </c>
      <c r="E74" s="64">
        <f t="shared" si="20"/>
        <v>2.5764</v>
      </c>
      <c r="F74" s="98">
        <v>0.43</v>
      </c>
      <c r="G74" s="64">
        <f t="shared" ref="G74" si="21">D74*(1-H74)</f>
        <v>2.3956</v>
      </c>
      <c r="H74" s="98">
        <v>0.47</v>
      </c>
      <c r="I74" s="61">
        <f>D74*(1-J74)</f>
        <v>2.3051999999999997</v>
      </c>
      <c r="J74" s="98">
        <v>0.49</v>
      </c>
      <c r="K74" s="68"/>
      <c r="L74" s="66"/>
      <c r="M74" s="179"/>
    </row>
    <row r="75" spans="1:13" s="3" customFormat="1" ht="105" customHeight="1" x14ac:dyDescent="0.25">
      <c r="A75" s="162" t="s">
        <v>111</v>
      </c>
      <c r="B75" s="11" t="s">
        <v>25</v>
      </c>
      <c r="C75" s="170" t="s">
        <v>184</v>
      </c>
      <c r="D75" s="116">
        <v>23.14</v>
      </c>
      <c r="E75" s="64">
        <f>D75*(1-F75)</f>
        <v>11.917100000000001</v>
      </c>
      <c r="F75" s="81">
        <v>0.48499999999999999</v>
      </c>
      <c r="G75" s="64">
        <f>D75*(1-H75)</f>
        <v>10.9915</v>
      </c>
      <c r="H75" s="81">
        <v>0.52500000000000002</v>
      </c>
      <c r="I75" s="82">
        <f>D75*(1-J75)</f>
        <v>10.528699999999999</v>
      </c>
      <c r="J75" s="97">
        <v>0.54500000000000004</v>
      </c>
      <c r="K75" s="68"/>
      <c r="L75" s="66"/>
      <c r="M75" s="179"/>
    </row>
    <row r="76" spans="1:13" s="3" customFormat="1" ht="105" customHeight="1" x14ac:dyDescent="0.25">
      <c r="A76" s="162" t="s">
        <v>112</v>
      </c>
      <c r="B76" s="11" t="s">
        <v>26</v>
      </c>
      <c r="C76" s="170" t="s">
        <v>185</v>
      </c>
      <c r="D76" s="116">
        <v>15.32</v>
      </c>
      <c r="E76" s="64">
        <f t="shared" ref="E76" si="22">D76*(1-F76)</f>
        <v>8.4260000000000002</v>
      </c>
      <c r="F76" s="98">
        <v>0.45</v>
      </c>
      <c r="G76" s="64">
        <f t="shared" ref="G76" si="23">D76*(1-H76)</f>
        <v>7.9664000000000001</v>
      </c>
      <c r="H76" s="98">
        <v>0.48</v>
      </c>
      <c r="I76" s="82">
        <f>D76*(1-J76)</f>
        <v>7.66</v>
      </c>
      <c r="J76" s="95">
        <v>0.5</v>
      </c>
      <c r="K76" s="68"/>
      <c r="L76" s="66"/>
      <c r="M76" s="179"/>
    </row>
    <row r="77" spans="1:13" s="3" customFormat="1" ht="105" customHeight="1" thickBot="1" x14ac:dyDescent="0.3">
      <c r="A77" s="162" t="s">
        <v>273</v>
      </c>
      <c r="B77" s="11" t="s">
        <v>274</v>
      </c>
      <c r="C77" s="170" t="s">
        <v>275</v>
      </c>
      <c r="D77" s="116">
        <v>14.41</v>
      </c>
      <c r="E77" s="64">
        <f>D77*(1-F77)</f>
        <v>9.5105999999999984</v>
      </c>
      <c r="F77" s="98">
        <v>0.34</v>
      </c>
      <c r="G77" s="68"/>
      <c r="H77" s="66"/>
      <c r="I77" s="68"/>
      <c r="J77" s="66"/>
      <c r="K77" s="68"/>
      <c r="L77" s="66"/>
      <c r="M77" s="179"/>
    </row>
    <row r="78" spans="1:13" s="3" customFormat="1" ht="32.25" thickBot="1" x14ac:dyDescent="0.3">
      <c r="A78" s="22"/>
      <c r="B78" s="23"/>
      <c r="C78" s="24"/>
      <c r="D78" s="52"/>
      <c r="E78" s="348" t="s">
        <v>49</v>
      </c>
      <c r="F78" s="349"/>
      <c r="G78" s="363" t="s">
        <v>45</v>
      </c>
      <c r="H78" s="364"/>
      <c r="I78" s="365" t="s">
        <v>46</v>
      </c>
      <c r="J78" s="349"/>
      <c r="K78" s="348" t="s">
        <v>47</v>
      </c>
      <c r="L78" s="349"/>
      <c r="M78" s="25"/>
    </row>
    <row r="79" spans="1:13" s="3" customFormat="1" ht="53.25" thickBot="1" x14ac:dyDescent="0.3">
      <c r="A79" s="20" t="s">
        <v>0</v>
      </c>
      <c r="B79" s="171" t="s">
        <v>1</v>
      </c>
      <c r="C79" s="29" t="s">
        <v>221</v>
      </c>
      <c r="D79" s="172" t="s">
        <v>2</v>
      </c>
      <c r="E79" s="27" t="s">
        <v>3</v>
      </c>
      <c r="F79" s="44" t="s">
        <v>4</v>
      </c>
      <c r="G79" s="27" t="s">
        <v>3</v>
      </c>
      <c r="H79" s="45" t="s">
        <v>4</v>
      </c>
      <c r="I79" s="46" t="s">
        <v>3</v>
      </c>
      <c r="J79" s="47" t="s">
        <v>4</v>
      </c>
      <c r="K79" s="27" t="s">
        <v>3</v>
      </c>
      <c r="L79" s="28" t="s">
        <v>4</v>
      </c>
      <c r="M79" s="166" t="s">
        <v>596</v>
      </c>
    </row>
    <row r="80" spans="1:13" s="3" customFormat="1" ht="107.25" customHeight="1" x14ac:dyDescent="0.25">
      <c r="A80" s="162" t="s">
        <v>113</v>
      </c>
      <c r="B80" s="11" t="s">
        <v>27</v>
      </c>
      <c r="C80" s="170" t="s">
        <v>186</v>
      </c>
      <c r="D80" s="116">
        <v>14.45</v>
      </c>
      <c r="E80" s="64">
        <f>D80*(1-F80)</f>
        <v>8.8144999999999989</v>
      </c>
      <c r="F80" s="98">
        <v>0.39</v>
      </c>
      <c r="G80" s="64">
        <f>D80*(1-H80)</f>
        <v>8.3810000000000002</v>
      </c>
      <c r="H80" s="98">
        <v>0.42</v>
      </c>
      <c r="I80" s="65"/>
      <c r="J80" s="90"/>
      <c r="K80" s="68"/>
      <c r="L80" s="66"/>
      <c r="M80" s="179"/>
    </row>
    <row r="81" spans="1:13" s="3" customFormat="1" ht="107.25" customHeight="1" x14ac:dyDescent="0.25">
      <c r="A81" s="162" t="s">
        <v>292</v>
      </c>
      <c r="B81" s="15" t="s">
        <v>293</v>
      </c>
      <c r="C81" s="170" t="s">
        <v>294</v>
      </c>
      <c r="D81" s="116">
        <v>13.43</v>
      </c>
      <c r="E81" s="93">
        <f t="shared" ref="E81" si="24">D81*(1-F81)</f>
        <v>7.5879499999999993</v>
      </c>
      <c r="F81" s="80">
        <v>0.435</v>
      </c>
      <c r="G81" s="93">
        <f>D81*(1-H81)</f>
        <v>7.3193499999999991</v>
      </c>
      <c r="H81" s="211">
        <v>0.45500000000000002</v>
      </c>
      <c r="I81" s="65"/>
      <c r="J81" s="90"/>
      <c r="K81" s="68"/>
      <c r="L81" s="66"/>
      <c r="M81" s="179"/>
    </row>
    <row r="82" spans="1:13" s="3" customFormat="1" ht="107.25" customHeight="1" x14ac:dyDescent="0.25">
      <c r="A82" s="162" t="s">
        <v>114</v>
      </c>
      <c r="B82" s="10" t="s">
        <v>28</v>
      </c>
      <c r="C82" s="170" t="s">
        <v>187</v>
      </c>
      <c r="D82" s="115">
        <v>16.68</v>
      </c>
      <c r="E82" s="118">
        <f>D82*(1-F82)</f>
        <v>11.008799999999999</v>
      </c>
      <c r="F82" s="300">
        <v>0.34</v>
      </c>
      <c r="G82" s="58">
        <f t="shared" ref="G82:G88" si="25">D82*(1-H82)</f>
        <v>10.9254</v>
      </c>
      <c r="H82" s="301">
        <v>0.34499999999999997</v>
      </c>
      <c r="I82" s="53"/>
      <c r="J82" s="54"/>
      <c r="K82" s="53"/>
      <c r="L82" s="56"/>
      <c r="M82" s="342" t="s">
        <v>595</v>
      </c>
    </row>
    <row r="83" spans="1:13" s="3" customFormat="1" ht="107.25" customHeight="1" x14ac:dyDescent="0.25">
      <c r="A83" s="162" t="s">
        <v>746</v>
      </c>
      <c r="B83" s="15" t="s">
        <v>747</v>
      </c>
      <c r="C83" s="170" t="s">
        <v>179</v>
      </c>
      <c r="D83" s="115">
        <v>8.48</v>
      </c>
      <c r="E83" s="93">
        <f t="shared" ref="E83" si="26">D83*(1-F83)</f>
        <v>5.3424000000000005</v>
      </c>
      <c r="F83" s="98">
        <v>0.37</v>
      </c>
      <c r="G83" s="64">
        <f>D83*(1-H83)</f>
        <v>5.0880000000000001</v>
      </c>
      <c r="H83" s="119">
        <v>0.4</v>
      </c>
      <c r="I83" s="93">
        <f>D83*(1-J83)</f>
        <v>4.918400000000001</v>
      </c>
      <c r="J83" s="98">
        <v>0.42</v>
      </c>
      <c r="K83" s="68"/>
      <c r="L83" s="66"/>
      <c r="M83" s="179"/>
    </row>
    <row r="84" spans="1:13" s="3" customFormat="1" ht="106.5" customHeight="1" x14ac:dyDescent="0.25">
      <c r="A84" s="162" t="s">
        <v>115</v>
      </c>
      <c r="B84" s="11" t="s">
        <v>74</v>
      </c>
      <c r="C84" s="170" t="s">
        <v>188</v>
      </c>
      <c r="D84" s="116">
        <v>13.95</v>
      </c>
      <c r="E84" s="64">
        <f>D84*(1-F84)</f>
        <v>7.9515000000000002</v>
      </c>
      <c r="F84" s="126">
        <v>0.43</v>
      </c>
      <c r="G84" s="61">
        <f t="shared" si="25"/>
        <v>7.3935000000000004</v>
      </c>
      <c r="H84" s="98">
        <v>0.47</v>
      </c>
      <c r="I84" s="61">
        <f>D84*(1-J84)</f>
        <v>6.9749999999999996</v>
      </c>
      <c r="J84" s="98">
        <v>0.5</v>
      </c>
      <c r="K84" s="68"/>
      <c r="L84" s="66"/>
      <c r="M84" s="186"/>
    </row>
    <row r="85" spans="1:13" s="3" customFormat="1" ht="103.5" customHeight="1" x14ac:dyDescent="0.25">
      <c r="A85" s="162" t="s">
        <v>261</v>
      </c>
      <c r="B85" s="11" t="s">
        <v>262</v>
      </c>
      <c r="C85" s="170" t="s">
        <v>263</v>
      </c>
      <c r="D85" s="116">
        <v>17</v>
      </c>
      <c r="E85" s="93">
        <f t="shared" ref="E85" si="27">D85*(1-F85)</f>
        <v>6.9700000000000006</v>
      </c>
      <c r="F85" s="98">
        <v>0.59</v>
      </c>
      <c r="G85" s="64">
        <f t="shared" ref="G85" si="28">D85*(1-H85)</f>
        <v>6.29</v>
      </c>
      <c r="H85" s="127">
        <v>0.63</v>
      </c>
      <c r="I85" s="65"/>
      <c r="J85" s="90"/>
      <c r="K85" s="68"/>
      <c r="L85" s="66"/>
      <c r="M85" s="186"/>
    </row>
    <row r="86" spans="1:13" s="3" customFormat="1" ht="104.25" customHeight="1" x14ac:dyDescent="0.25">
      <c r="A86" s="162" t="s">
        <v>116</v>
      </c>
      <c r="B86" s="11" t="s">
        <v>29</v>
      </c>
      <c r="C86" s="170" t="s">
        <v>189</v>
      </c>
      <c r="D86" s="116">
        <v>28.08</v>
      </c>
      <c r="E86" s="64">
        <f>D86*(1-F86)</f>
        <v>10.670399999999999</v>
      </c>
      <c r="F86" s="126">
        <v>0.62</v>
      </c>
      <c r="G86" s="65">
        <f t="shared" ref="G86:L86" si="29">E86</f>
        <v>10.670399999999999</v>
      </c>
      <c r="H86" s="90">
        <f t="shared" si="29"/>
        <v>0.62</v>
      </c>
      <c r="I86" s="65">
        <f t="shared" si="29"/>
        <v>10.670399999999999</v>
      </c>
      <c r="J86" s="90">
        <f t="shared" si="29"/>
        <v>0.62</v>
      </c>
      <c r="K86" s="68">
        <f t="shared" si="29"/>
        <v>10.670399999999999</v>
      </c>
      <c r="L86" s="66">
        <f t="shared" si="29"/>
        <v>0.62</v>
      </c>
      <c r="M86" s="186"/>
    </row>
    <row r="87" spans="1:13" s="3" customFormat="1" ht="104.25" customHeight="1" x14ac:dyDescent="0.25">
      <c r="A87" s="162" t="s">
        <v>117</v>
      </c>
      <c r="B87" s="11" t="s">
        <v>30</v>
      </c>
      <c r="C87" s="170" t="s">
        <v>190</v>
      </c>
      <c r="D87" s="116">
        <v>10.25</v>
      </c>
      <c r="E87" s="64">
        <f>D87*(1-F87)</f>
        <v>6.6625000000000005</v>
      </c>
      <c r="F87" s="126">
        <v>0.35</v>
      </c>
      <c r="G87" s="65">
        <f t="shared" ref="G87:J87" si="30">E87</f>
        <v>6.6625000000000005</v>
      </c>
      <c r="H87" s="90">
        <f t="shared" si="30"/>
        <v>0.35</v>
      </c>
      <c r="I87" s="65">
        <f t="shared" si="30"/>
        <v>6.6625000000000005</v>
      </c>
      <c r="J87" s="90">
        <f t="shared" si="30"/>
        <v>0.35</v>
      </c>
      <c r="K87" s="68">
        <f>I87</f>
        <v>6.6625000000000005</v>
      </c>
      <c r="L87" s="66">
        <f>J87</f>
        <v>0.35</v>
      </c>
      <c r="M87" s="322" t="s">
        <v>602</v>
      </c>
    </row>
    <row r="88" spans="1:13" s="3" customFormat="1" ht="104.25" customHeight="1" x14ac:dyDescent="0.5">
      <c r="A88" s="162" t="s">
        <v>118</v>
      </c>
      <c r="B88" s="11" t="s">
        <v>31</v>
      </c>
      <c r="C88" s="170" t="s">
        <v>191</v>
      </c>
      <c r="D88" s="116">
        <v>5.95</v>
      </c>
      <c r="E88" s="61">
        <f>D88*(1-F88)</f>
        <v>3.0940000000000003</v>
      </c>
      <c r="F88" s="63">
        <v>0.48</v>
      </c>
      <c r="G88" s="61">
        <f t="shared" si="25"/>
        <v>2.9155000000000002</v>
      </c>
      <c r="H88" s="83">
        <v>0.51</v>
      </c>
      <c r="I88" s="61">
        <f>D88-(D88*J88)</f>
        <v>2.7369999999999997</v>
      </c>
      <c r="J88" s="63">
        <v>0.54</v>
      </c>
      <c r="K88" s="68"/>
      <c r="L88" s="131"/>
      <c r="M88" s="179"/>
    </row>
    <row r="89" spans="1:13" s="3" customFormat="1" ht="104.25" customHeight="1" x14ac:dyDescent="0.5">
      <c r="A89" s="162" t="s">
        <v>233</v>
      </c>
      <c r="B89" s="11" t="s">
        <v>234</v>
      </c>
      <c r="C89" s="170" t="s">
        <v>379</v>
      </c>
      <c r="D89" s="116">
        <v>60.41</v>
      </c>
      <c r="E89" s="132">
        <f t="shared" ref="E89:E91" si="31">D89*(1-F89)</f>
        <v>33.225500000000004</v>
      </c>
      <c r="F89" s="128">
        <v>0.45</v>
      </c>
      <c r="G89" s="65"/>
      <c r="H89" s="90"/>
      <c r="I89" s="65"/>
      <c r="J89" s="90"/>
      <c r="K89" s="68"/>
      <c r="L89" s="131"/>
      <c r="M89" s="179"/>
    </row>
    <row r="90" spans="1:13" s="3" customFormat="1" ht="104.25" customHeight="1" x14ac:dyDescent="0.5">
      <c r="A90" s="162" t="s">
        <v>120</v>
      </c>
      <c r="B90" s="11" t="s">
        <v>42</v>
      </c>
      <c r="C90" s="170" t="s">
        <v>193</v>
      </c>
      <c r="D90" s="116">
        <v>11.68</v>
      </c>
      <c r="E90" s="64">
        <f t="shared" si="31"/>
        <v>6.5991999999999988</v>
      </c>
      <c r="F90" s="133">
        <v>0.435</v>
      </c>
      <c r="G90" s="65"/>
      <c r="H90" s="90"/>
      <c r="I90" s="65"/>
      <c r="J90" s="90"/>
      <c r="K90" s="68"/>
      <c r="L90" s="131"/>
      <c r="M90" s="179"/>
    </row>
    <row r="91" spans="1:13" s="3" customFormat="1" ht="104.25" customHeight="1" x14ac:dyDescent="0.25">
      <c r="A91" s="162" t="s">
        <v>119</v>
      </c>
      <c r="B91" s="161" t="s">
        <v>260</v>
      </c>
      <c r="C91" s="170" t="s">
        <v>192</v>
      </c>
      <c r="D91" s="116">
        <v>16.77</v>
      </c>
      <c r="E91" s="64">
        <f t="shared" si="31"/>
        <v>8.2172999999999998</v>
      </c>
      <c r="F91" s="128">
        <v>0.51</v>
      </c>
      <c r="G91" s="65"/>
      <c r="H91" s="90"/>
      <c r="I91" s="65"/>
      <c r="J91" s="90"/>
      <c r="K91" s="68"/>
      <c r="L91" s="66"/>
      <c r="M91" s="179"/>
    </row>
    <row r="92" spans="1:13" s="3" customFormat="1" ht="106.5" customHeight="1" x14ac:dyDescent="0.25">
      <c r="A92" s="162" t="s">
        <v>121</v>
      </c>
      <c r="B92" s="12" t="s">
        <v>754</v>
      </c>
      <c r="C92" s="170" t="s">
        <v>194</v>
      </c>
      <c r="D92" s="116">
        <v>17.399999999999999</v>
      </c>
      <c r="E92" s="64">
        <f>D92*(1-F92)</f>
        <v>9.7439999999999998</v>
      </c>
      <c r="F92" s="128">
        <v>0.44</v>
      </c>
      <c r="G92" s="82">
        <f t="shared" ref="G92" si="32">D92*(1-H92)</f>
        <v>9.395999999999999</v>
      </c>
      <c r="H92" s="83">
        <v>0.46</v>
      </c>
      <c r="I92" s="65"/>
      <c r="J92" s="90"/>
      <c r="K92" s="68"/>
      <c r="L92" s="66"/>
      <c r="M92" s="179"/>
    </row>
    <row r="93" spans="1:13" s="3" customFormat="1" ht="118.5" customHeight="1" x14ac:dyDescent="0.25">
      <c r="A93" s="162" t="s">
        <v>121</v>
      </c>
      <c r="B93" s="299" t="s">
        <v>601</v>
      </c>
      <c r="C93" s="170" t="s">
        <v>194</v>
      </c>
      <c r="D93" s="116">
        <v>17.399999999999999</v>
      </c>
      <c r="E93" s="64">
        <f>D93*(1-F93)</f>
        <v>9.048</v>
      </c>
      <c r="F93" s="128">
        <v>0.48</v>
      </c>
      <c r="G93" s="82">
        <f t="shared" ref="G93" si="33">D93*(1-H93)</f>
        <v>8.6999999999999993</v>
      </c>
      <c r="H93" s="83">
        <v>0.5</v>
      </c>
      <c r="I93" s="65"/>
      <c r="J93" s="90"/>
      <c r="K93" s="357" t="s">
        <v>383</v>
      </c>
      <c r="L93" s="358"/>
      <c r="M93" s="179"/>
    </row>
    <row r="94" spans="1:13" s="3" customFormat="1" ht="105.75" customHeight="1" x14ac:dyDescent="0.5">
      <c r="A94" s="162" t="s">
        <v>310</v>
      </c>
      <c r="B94" s="217" t="s">
        <v>53</v>
      </c>
      <c r="C94" s="170" t="s">
        <v>195</v>
      </c>
      <c r="D94" s="116">
        <v>4.32</v>
      </c>
      <c r="E94" s="137">
        <f>D94*(1-F94)</f>
        <v>2.7</v>
      </c>
      <c r="F94" s="81">
        <v>0.375</v>
      </c>
      <c r="G94" s="84">
        <f>D94*(1-H94)</f>
        <v>2.5920000000000001</v>
      </c>
      <c r="H94" s="95">
        <v>0.4</v>
      </c>
      <c r="I94" s="65"/>
      <c r="J94" s="90"/>
      <c r="K94" s="68"/>
      <c r="L94" s="131"/>
      <c r="M94" s="179"/>
    </row>
    <row r="95" spans="1:13" s="3" customFormat="1" ht="105.75" customHeight="1" thickBot="1" x14ac:dyDescent="0.55000000000000004">
      <c r="A95" s="162" t="s">
        <v>436</v>
      </c>
      <c r="B95" s="14" t="s">
        <v>64</v>
      </c>
      <c r="C95" s="170" t="s">
        <v>196</v>
      </c>
      <c r="D95" s="223">
        <v>5.45</v>
      </c>
      <c r="E95" s="134">
        <f>D95*(1-F95)</f>
        <v>3.4335</v>
      </c>
      <c r="F95" s="135">
        <v>0.37</v>
      </c>
      <c r="G95" s="82">
        <f>D95*(1-H95)</f>
        <v>3.3245</v>
      </c>
      <c r="H95" s="83">
        <v>0.39</v>
      </c>
      <c r="I95" s="82">
        <f>D95*(1-J95)</f>
        <v>3.2155000000000005</v>
      </c>
      <c r="J95" s="95">
        <v>0.41</v>
      </c>
      <c r="K95" s="68"/>
      <c r="L95" s="131"/>
      <c r="M95" s="186"/>
    </row>
    <row r="96" spans="1:13" s="3" customFormat="1" ht="32.25" thickBot="1" x14ac:dyDescent="0.3">
      <c r="A96" s="22"/>
      <c r="B96" s="23"/>
      <c r="C96" s="24"/>
      <c r="D96" s="52"/>
      <c r="E96" s="348" t="s">
        <v>49</v>
      </c>
      <c r="F96" s="349"/>
      <c r="G96" s="363" t="s">
        <v>45</v>
      </c>
      <c r="H96" s="364"/>
      <c r="I96" s="365" t="s">
        <v>46</v>
      </c>
      <c r="J96" s="349"/>
      <c r="K96" s="348" t="s">
        <v>47</v>
      </c>
      <c r="L96" s="349"/>
      <c r="M96" s="25"/>
    </row>
    <row r="97" spans="1:25" s="3" customFormat="1" ht="53.25" thickBot="1" x14ac:dyDescent="0.3">
      <c r="A97" s="20" t="s">
        <v>0</v>
      </c>
      <c r="B97" s="171" t="s">
        <v>1</v>
      </c>
      <c r="C97" s="29" t="s">
        <v>221</v>
      </c>
      <c r="D97" s="172" t="s">
        <v>2</v>
      </c>
      <c r="E97" s="27" t="s">
        <v>3</v>
      </c>
      <c r="F97" s="44" t="s">
        <v>4</v>
      </c>
      <c r="G97" s="27" t="s">
        <v>3</v>
      </c>
      <c r="H97" s="45" t="s">
        <v>4</v>
      </c>
      <c r="I97" s="46" t="s">
        <v>3</v>
      </c>
      <c r="J97" s="47" t="s">
        <v>4</v>
      </c>
      <c r="K97" s="27" t="s">
        <v>3</v>
      </c>
      <c r="L97" s="28" t="s">
        <v>4</v>
      </c>
      <c r="M97" s="166" t="s">
        <v>596</v>
      </c>
    </row>
    <row r="98" spans="1:25" s="3" customFormat="1" ht="105.75" customHeight="1" x14ac:dyDescent="0.5">
      <c r="A98" s="162" t="s">
        <v>122</v>
      </c>
      <c r="B98" s="218" t="s">
        <v>54</v>
      </c>
      <c r="C98" s="170" t="s">
        <v>197</v>
      </c>
      <c r="D98" s="116">
        <v>9.14</v>
      </c>
      <c r="E98" s="137">
        <f t="shared" ref="E98" si="34">D98*(1-F98)</f>
        <v>4.8442000000000007</v>
      </c>
      <c r="F98" s="92">
        <v>0.47</v>
      </c>
      <c r="G98" s="134">
        <f>D98*(1-H98)</f>
        <v>4.57</v>
      </c>
      <c r="H98" s="83">
        <v>0.5</v>
      </c>
      <c r="I98" s="134">
        <v>4.1100000000000003</v>
      </c>
      <c r="J98" s="95">
        <v>0.55000000000000004</v>
      </c>
      <c r="K98" s="68"/>
      <c r="L98" s="131"/>
      <c r="M98" s="179"/>
    </row>
    <row r="99" spans="1:25" s="3" customFormat="1" ht="109.7" customHeight="1" x14ac:dyDescent="0.25">
      <c r="A99" s="162" t="s">
        <v>145</v>
      </c>
      <c r="B99" s="299" t="s">
        <v>599</v>
      </c>
      <c r="C99" s="170" t="s">
        <v>198</v>
      </c>
      <c r="D99" s="116">
        <v>104.05</v>
      </c>
      <c r="E99" s="134">
        <f>D99*(1-F99)</f>
        <v>49.943999999999996</v>
      </c>
      <c r="F99" s="130">
        <v>0.52</v>
      </c>
      <c r="G99" s="82">
        <f>D99*(1-H99)</f>
        <v>47.862999999999992</v>
      </c>
      <c r="H99" s="135">
        <v>0.54</v>
      </c>
      <c r="I99" s="65"/>
      <c r="J99" s="90"/>
      <c r="K99" s="357" t="s">
        <v>383</v>
      </c>
      <c r="L99" s="358"/>
      <c r="M99" s="179"/>
    </row>
    <row r="100" spans="1:25" s="3" customFormat="1" ht="109.7" customHeight="1" x14ac:dyDescent="0.5">
      <c r="A100" s="162" t="s">
        <v>608</v>
      </c>
      <c r="B100" s="218" t="s">
        <v>609</v>
      </c>
      <c r="C100" s="170" t="s">
        <v>610</v>
      </c>
      <c r="D100" s="116">
        <v>4.8</v>
      </c>
      <c r="E100" s="137">
        <f t="shared" ref="E100" si="35">D100*(1-F100)</f>
        <v>3.1679999999999997</v>
      </c>
      <c r="F100" s="92">
        <v>0.34</v>
      </c>
      <c r="G100" s="134">
        <f t="shared" ref="G100" si="36">D100*(1-H100)</f>
        <v>3.12</v>
      </c>
      <c r="H100" s="83">
        <v>0.35</v>
      </c>
      <c r="I100" s="65"/>
      <c r="J100" s="90"/>
      <c r="K100" s="68"/>
      <c r="L100" s="131"/>
      <c r="M100" s="179"/>
    </row>
    <row r="101" spans="1:25" s="3" customFormat="1" ht="109.7" customHeight="1" x14ac:dyDescent="0.25">
      <c r="A101" s="162" t="s">
        <v>123</v>
      </c>
      <c r="B101" s="12" t="s">
        <v>39</v>
      </c>
      <c r="C101" s="170" t="s">
        <v>199</v>
      </c>
      <c r="D101" s="116">
        <v>17.5</v>
      </c>
      <c r="E101" s="64">
        <f>D101*(1-F101)</f>
        <v>10.150000000000002</v>
      </c>
      <c r="F101" s="130">
        <v>0.42</v>
      </c>
      <c r="G101" s="82">
        <f>D101*(1-H101)</f>
        <v>9.625</v>
      </c>
      <c r="H101" s="95">
        <v>0.45</v>
      </c>
      <c r="I101" s="65"/>
      <c r="J101" s="90"/>
      <c r="K101" s="68"/>
      <c r="L101" s="66"/>
      <c r="M101" s="179"/>
    </row>
    <row r="102" spans="1:25" s="3" customFormat="1" ht="109.7" customHeight="1" x14ac:dyDescent="0.25">
      <c r="A102" s="162" t="s">
        <v>124</v>
      </c>
      <c r="B102" s="12" t="s">
        <v>146</v>
      </c>
      <c r="C102" s="170" t="s">
        <v>200</v>
      </c>
      <c r="D102" s="116">
        <v>18.14</v>
      </c>
      <c r="E102" s="64">
        <f>D102*(1-F102)</f>
        <v>11.2468</v>
      </c>
      <c r="F102" s="130">
        <v>0.38</v>
      </c>
      <c r="G102" s="61">
        <f>D102*(1-H102)</f>
        <v>10.884</v>
      </c>
      <c r="H102" s="95">
        <v>0.4</v>
      </c>
      <c r="I102" s="61">
        <f>D102*(1-J102)</f>
        <v>10.521200000000002</v>
      </c>
      <c r="J102" s="95">
        <v>0.42</v>
      </c>
      <c r="K102" s="68"/>
      <c r="L102" s="66"/>
      <c r="M102" s="179"/>
    </row>
    <row r="103" spans="1:25" s="3" customFormat="1" ht="105.95" customHeight="1" x14ac:dyDescent="0.25">
      <c r="A103" s="162" t="s">
        <v>244</v>
      </c>
      <c r="B103" s="39" t="s">
        <v>245</v>
      </c>
      <c r="C103" s="170" t="s">
        <v>246</v>
      </c>
      <c r="D103" s="116">
        <v>7.27</v>
      </c>
      <c r="E103" s="359" t="s">
        <v>391</v>
      </c>
      <c r="F103" s="360"/>
      <c r="G103" s="359" t="s">
        <v>392</v>
      </c>
      <c r="H103" s="360"/>
      <c r="I103" s="359" t="s">
        <v>393</v>
      </c>
      <c r="J103" s="360"/>
      <c r="K103" s="53"/>
      <c r="L103" s="56"/>
      <c r="M103" s="203"/>
    </row>
    <row r="104" spans="1:25" s="3" customFormat="1" ht="108" customHeight="1" x14ac:dyDescent="0.25">
      <c r="A104" s="162" t="s">
        <v>125</v>
      </c>
      <c r="B104" s="168" t="s">
        <v>43</v>
      </c>
      <c r="C104" s="170" t="s">
        <v>201</v>
      </c>
      <c r="D104" s="116">
        <f>10.61/1.1</f>
        <v>9.6454545454545446</v>
      </c>
      <c r="E104" s="64">
        <f>D104*(1-F104)</f>
        <v>5.9801818181818174</v>
      </c>
      <c r="F104" s="130">
        <v>0.38</v>
      </c>
      <c r="G104" s="82">
        <f t="shared" ref="G104" si="37">D104*(1-H104)</f>
        <v>5.7872727272727262</v>
      </c>
      <c r="H104" s="95">
        <v>0.4</v>
      </c>
      <c r="I104" s="65"/>
      <c r="J104" s="90"/>
      <c r="K104" s="68"/>
      <c r="L104" s="66"/>
      <c r="M104" s="183"/>
    </row>
    <row r="105" spans="1:25" s="3" customFormat="1" ht="111" customHeight="1" x14ac:dyDescent="0.25">
      <c r="A105" s="162" t="s">
        <v>380</v>
      </c>
      <c r="B105" s="39" t="s">
        <v>381</v>
      </c>
      <c r="C105" s="170" t="s">
        <v>382</v>
      </c>
      <c r="D105" s="116">
        <v>19.32</v>
      </c>
      <c r="E105" s="93">
        <f>D105*(1-F105)</f>
        <v>12.751199999999999</v>
      </c>
      <c r="F105" s="92">
        <v>0.34</v>
      </c>
      <c r="G105" s="64">
        <f>D105*(1-H105)</f>
        <v>12.364800000000001</v>
      </c>
      <c r="H105" s="95">
        <v>0.36</v>
      </c>
      <c r="I105" s="65"/>
      <c r="J105" s="90"/>
      <c r="K105" s="68"/>
      <c r="L105" s="66"/>
      <c r="M105" s="183"/>
    </row>
    <row r="106" spans="1:25" s="3" customFormat="1" ht="106.5" customHeight="1" x14ac:dyDescent="0.25">
      <c r="A106" s="230" t="s">
        <v>384</v>
      </c>
      <c r="B106" s="15" t="s">
        <v>385</v>
      </c>
      <c r="C106" s="170" t="s">
        <v>386</v>
      </c>
      <c r="D106" s="116">
        <v>46.95</v>
      </c>
      <c r="E106" s="93">
        <f>D106*(1-F106)</f>
        <v>30.048000000000002</v>
      </c>
      <c r="F106" s="92">
        <v>0.36</v>
      </c>
      <c r="G106" s="64">
        <f>D106*(1-H106)</f>
        <v>29.34375</v>
      </c>
      <c r="H106" s="97">
        <v>0.375</v>
      </c>
      <c r="I106" s="65"/>
      <c r="J106" s="90"/>
      <c r="K106" s="68"/>
      <c r="L106" s="66"/>
      <c r="M106" s="183"/>
    </row>
    <row r="107" spans="1:25" s="3" customFormat="1" ht="111.75" customHeight="1" x14ac:dyDescent="0.25">
      <c r="A107" s="230" t="s">
        <v>580</v>
      </c>
      <c r="B107" s="15" t="s">
        <v>581</v>
      </c>
      <c r="C107" s="170" t="s">
        <v>582</v>
      </c>
      <c r="D107" s="116">
        <v>18</v>
      </c>
      <c r="E107" s="93">
        <f t="shared" ref="E107" si="38">D107*(1-F107)</f>
        <v>11.700000000000001</v>
      </c>
      <c r="F107" s="92">
        <v>0.35</v>
      </c>
      <c r="G107" s="93">
        <f>D107*(1-H107)</f>
        <v>11.34</v>
      </c>
      <c r="H107" s="129">
        <v>0.37</v>
      </c>
      <c r="I107" s="65"/>
      <c r="J107" s="90"/>
      <c r="K107" s="68"/>
      <c r="L107" s="66"/>
      <c r="M107" s="183"/>
    </row>
    <row r="108" spans="1:25" s="3" customFormat="1" ht="108" customHeight="1" thickBot="1" x14ac:dyDescent="1.05">
      <c r="A108" s="30"/>
      <c r="B108" s="30"/>
      <c r="C108" s="31"/>
      <c r="D108" s="106"/>
      <c r="E108" s="138"/>
      <c r="F108" s="139"/>
      <c r="G108" s="138"/>
      <c r="H108" s="139"/>
      <c r="I108" s="138"/>
      <c r="J108" s="139"/>
      <c r="K108" s="138"/>
      <c r="L108" s="138"/>
      <c r="M108" s="187"/>
    </row>
    <row r="109" spans="1:25" s="3" customFormat="1" ht="32.25" thickBot="1" x14ac:dyDescent="0.55000000000000004">
      <c r="A109" s="350"/>
      <c r="B109" s="350"/>
      <c r="C109" s="32"/>
      <c r="D109" s="49"/>
      <c r="E109" s="348" t="s">
        <v>49</v>
      </c>
      <c r="F109" s="349"/>
      <c r="G109" s="348" t="s">
        <v>45</v>
      </c>
      <c r="H109" s="349"/>
      <c r="I109" s="365" t="s">
        <v>46</v>
      </c>
      <c r="J109" s="349"/>
      <c r="K109" s="348" t="s">
        <v>47</v>
      </c>
      <c r="L109" s="349"/>
      <c r="M109" s="18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</row>
    <row r="110" spans="1:25" s="3" customFormat="1" ht="53.25" thickBot="1" x14ac:dyDescent="0.3">
      <c r="A110" s="21" t="s">
        <v>0</v>
      </c>
      <c r="B110" s="19" t="s">
        <v>1</v>
      </c>
      <c r="C110" s="29" t="s">
        <v>221</v>
      </c>
      <c r="D110" s="43" t="s">
        <v>2</v>
      </c>
      <c r="E110" s="27" t="s">
        <v>3</v>
      </c>
      <c r="F110" s="44" t="s">
        <v>4</v>
      </c>
      <c r="G110" s="27" t="s">
        <v>3</v>
      </c>
      <c r="H110" s="45" t="s">
        <v>4</v>
      </c>
      <c r="I110" s="46" t="s">
        <v>3</v>
      </c>
      <c r="J110" s="47" t="s">
        <v>4</v>
      </c>
      <c r="K110" s="27" t="s">
        <v>3</v>
      </c>
      <c r="L110" s="28" t="s">
        <v>4</v>
      </c>
      <c r="M110" s="166" t="s">
        <v>596</v>
      </c>
    </row>
    <row r="111" spans="1:25" s="3" customFormat="1" ht="108" customHeight="1" x14ac:dyDescent="0.25">
      <c r="A111" s="162" t="s">
        <v>126</v>
      </c>
      <c r="B111" s="11" t="s">
        <v>32</v>
      </c>
      <c r="C111" s="162" t="s">
        <v>202</v>
      </c>
      <c r="D111" s="57">
        <v>22.95</v>
      </c>
      <c r="E111" s="86">
        <f t="shared" ref="E111:E112" si="39">D111*(1-F111)</f>
        <v>9.18</v>
      </c>
      <c r="F111" s="87">
        <v>0.6</v>
      </c>
      <c r="G111" s="68"/>
      <c r="H111" s="90"/>
      <c r="I111" s="68"/>
      <c r="J111" s="69"/>
      <c r="K111" s="65"/>
      <c r="L111" s="66"/>
      <c r="M111" s="179"/>
    </row>
    <row r="112" spans="1:25" s="3" customFormat="1" ht="105.95" customHeight="1" x14ac:dyDescent="0.25">
      <c r="A112" s="162" t="s">
        <v>127</v>
      </c>
      <c r="B112" s="11" t="s">
        <v>33</v>
      </c>
      <c r="C112" s="162" t="s">
        <v>203</v>
      </c>
      <c r="D112" s="57">
        <v>22.95</v>
      </c>
      <c r="E112" s="61">
        <f t="shared" si="39"/>
        <v>9.18</v>
      </c>
      <c r="F112" s="79">
        <v>0.6</v>
      </c>
      <c r="G112" s="68"/>
      <c r="H112" s="90"/>
      <c r="I112" s="68"/>
      <c r="J112" s="69"/>
      <c r="K112" s="65"/>
      <c r="L112" s="66"/>
      <c r="M112" s="179"/>
    </row>
    <row r="113" spans="1:13" s="3" customFormat="1" ht="105.95" customHeight="1" x14ac:dyDescent="0.25">
      <c r="A113" s="162" t="s">
        <v>256</v>
      </c>
      <c r="B113" s="11" t="s">
        <v>257</v>
      </c>
      <c r="C113" s="162" t="s">
        <v>258</v>
      </c>
      <c r="D113" s="141">
        <v>49.64</v>
      </c>
      <c r="E113" s="61">
        <f>D113*(1-F113)</f>
        <v>23.559144</v>
      </c>
      <c r="F113" s="147">
        <v>0.52539999999999998</v>
      </c>
      <c r="G113" s="68"/>
      <c r="H113" s="66"/>
      <c r="I113" s="142"/>
      <c r="J113" s="94"/>
      <c r="K113" s="143"/>
      <c r="L113" s="66"/>
      <c r="M113" s="179"/>
    </row>
    <row r="114" spans="1:13" s="3" customFormat="1" ht="105.95" customHeight="1" x14ac:dyDescent="0.25">
      <c r="A114" s="162" t="s">
        <v>256</v>
      </c>
      <c r="B114" s="299" t="s">
        <v>597</v>
      </c>
      <c r="C114" s="162" t="s">
        <v>258</v>
      </c>
      <c r="D114" s="141">
        <v>49.64</v>
      </c>
      <c r="E114" s="61">
        <f>D114*(1-F114)</f>
        <v>21.841599999999996</v>
      </c>
      <c r="F114" s="92">
        <v>0.56000000000000005</v>
      </c>
      <c r="G114" s="68"/>
      <c r="H114" s="94"/>
      <c r="I114" s="142"/>
      <c r="J114" s="94"/>
      <c r="K114" s="357" t="s">
        <v>383</v>
      </c>
      <c r="L114" s="358"/>
      <c r="M114" s="322" t="s">
        <v>595</v>
      </c>
    </row>
    <row r="115" spans="1:13" s="3" customFormat="1" ht="105.95" customHeight="1" thickBot="1" x14ac:dyDescent="0.3">
      <c r="A115" s="162" t="s">
        <v>128</v>
      </c>
      <c r="B115" s="11" t="s">
        <v>34</v>
      </c>
      <c r="C115" s="162" t="s">
        <v>204</v>
      </c>
      <c r="D115" s="57">
        <v>10.44</v>
      </c>
      <c r="E115" s="61">
        <f>D115*(1-F115)</f>
        <v>5.3243999999999998</v>
      </c>
      <c r="F115" s="63">
        <v>0.49</v>
      </c>
      <c r="G115" s="61">
        <f>D115*(1-H115)</f>
        <v>4.8023999999999996</v>
      </c>
      <c r="H115" s="63">
        <v>0.54</v>
      </c>
      <c r="I115" s="68"/>
      <c r="J115" s="90"/>
      <c r="K115" s="65"/>
      <c r="L115" s="66"/>
      <c r="M115" s="179"/>
    </row>
    <row r="116" spans="1:13" s="3" customFormat="1" ht="32.25" thickBot="1" x14ac:dyDescent="0.55000000000000004">
      <c r="A116" s="350"/>
      <c r="B116" s="350"/>
      <c r="C116" s="32"/>
      <c r="D116" s="49"/>
      <c r="E116" s="348" t="s">
        <v>49</v>
      </c>
      <c r="F116" s="349"/>
      <c r="G116" s="348" t="s">
        <v>45</v>
      </c>
      <c r="H116" s="349"/>
      <c r="I116" s="365" t="s">
        <v>46</v>
      </c>
      <c r="J116" s="349"/>
      <c r="K116" s="348" t="s">
        <v>47</v>
      </c>
      <c r="L116" s="349"/>
      <c r="M116" s="188"/>
    </row>
    <row r="117" spans="1:13" s="3" customFormat="1" ht="53.25" thickBot="1" x14ac:dyDescent="0.3">
      <c r="A117" s="21" t="s">
        <v>0</v>
      </c>
      <c r="B117" s="19" t="s">
        <v>1</v>
      </c>
      <c r="C117" s="29" t="s">
        <v>221</v>
      </c>
      <c r="D117" s="43" t="s">
        <v>2</v>
      </c>
      <c r="E117" s="27" t="s">
        <v>3</v>
      </c>
      <c r="F117" s="44" t="s">
        <v>4</v>
      </c>
      <c r="G117" s="27" t="s">
        <v>3</v>
      </c>
      <c r="H117" s="45" t="s">
        <v>4</v>
      </c>
      <c r="I117" s="46" t="s">
        <v>3</v>
      </c>
      <c r="J117" s="47" t="s">
        <v>4</v>
      </c>
      <c r="K117" s="27" t="s">
        <v>3</v>
      </c>
      <c r="L117" s="28" t="s">
        <v>4</v>
      </c>
      <c r="M117" s="166" t="s">
        <v>596</v>
      </c>
    </row>
    <row r="118" spans="1:13" s="3" customFormat="1" ht="111.75" customHeight="1" x14ac:dyDescent="0.25">
      <c r="A118" s="162" t="s">
        <v>376</v>
      </c>
      <c r="B118" s="217" t="s">
        <v>377</v>
      </c>
      <c r="C118" s="162" t="s">
        <v>378</v>
      </c>
      <c r="D118" s="57">
        <v>22.27</v>
      </c>
      <c r="E118" s="93">
        <f>D118*(1-F118)</f>
        <v>11.135</v>
      </c>
      <c r="F118" s="63">
        <v>0.5</v>
      </c>
      <c r="G118" s="68"/>
      <c r="H118" s="66"/>
      <c r="I118" s="68"/>
      <c r="J118" s="90"/>
      <c r="K118" s="65"/>
      <c r="L118" s="66"/>
      <c r="M118" s="179"/>
    </row>
    <row r="119" spans="1:13" s="3" customFormat="1" ht="107.25" customHeight="1" x14ac:dyDescent="0.25">
      <c r="A119" s="162" t="s">
        <v>129</v>
      </c>
      <c r="B119" s="11" t="s">
        <v>57</v>
      </c>
      <c r="C119" s="162" t="s">
        <v>205</v>
      </c>
      <c r="D119" s="57">
        <v>8.36</v>
      </c>
      <c r="E119" s="61">
        <f>D119*(1-F119)</f>
        <v>4.0127999999999995</v>
      </c>
      <c r="F119" s="63">
        <v>0.52</v>
      </c>
      <c r="G119" s="84">
        <f>D119*(1-H119)</f>
        <v>3.8455999999999992</v>
      </c>
      <c r="H119" s="95">
        <v>0.54</v>
      </c>
      <c r="I119" s="84">
        <f>D119*(1-J119)</f>
        <v>3.6783999999999994</v>
      </c>
      <c r="J119" s="95">
        <v>0.56000000000000005</v>
      </c>
      <c r="K119" s="65"/>
      <c r="L119" s="66"/>
      <c r="M119" s="179"/>
    </row>
    <row r="120" spans="1:13" s="3" customFormat="1" ht="105.95" customHeight="1" x14ac:dyDescent="0.25">
      <c r="A120" s="162" t="s">
        <v>130</v>
      </c>
      <c r="B120" s="15" t="s">
        <v>50</v>
      </c>
      <c r="C120" s="169" t="s">
        <v>206</v>
      </c>
      <c r="D120" s="57">
        <v>11.73</v>
      </c>
      <c r="E120" s="64">
        <f t="shared" ref="E120" si="40">D120*(1-F120)</f>
        <v>6.2169000000000008</v>
      </c>
      <c r="F120" s="92">
        <v>0.47</v>
      </c>
      <c r="G120" s="64">
        <f>D120*(1-H120)</f>
        <v>5.8650000000000002</v>
      </c>
      <c r="H120" s="63">
        <v>0.5</v>
      </c>
      <c r="I120" s="68"/>
      <c r="J120" s="104"/>
      <c r="K120" s="68"/>
      <c r="L120" s="66"/>
      <c r="M120" s="222"/>
    </row>
    <row r="121" spans="1:13" s="3" customFormat="1" ht="104.25" customHeight="1" x14ac:dyDescent="0.25">
      <c r="A121" s="162" t="s">
        <v>131</v>
      </c>
      <c r="B121" s="12" t="s">
        <v>44</v>
      </c>
      <c r="C121" s="162" t="s">
        <v>207</v>
      </c>
      <c r="D121" s="71">
        <v>18.09</v>
      </c>
      <c r="E121" s="82">
        <f>D121*(1-F121)</f>
        <v>10.673100000000002</v>
      </c>
      <c r="F121" s="144">
        <v>0.41</v>
      </c>
      <c r="G121" s="68"/>
      <c r="H121" s="90"/>
      <c r="I121" s="68"/>
      <c r="J121" s="90"/>
      <c r="K121" s="65"/>
      <c r="L121" s="66"/>
      <c r="M121" s="179"/>
    </row>
    <row r="122" spans="1:13" s="3" customFormat="1" ht="104.25" customHeight="1" x14ac:dyDescent="0.25">
      <c r="A122" s="162" t="s">
        <v>132</v>
      </c>
      <c r="B122" s="12" t="s">
        <v>72</v>
      </c>
      <c r="C122" s="162" t="s">
        <v>208</v>
      </c>
      <c r="D122" s="57">
        <v>20</v>
      </c>
      <c r="E122" s="61">
        <f>D122*(1-F122)</f>
        <v>6.2999999999999989</v>
      </c>
      <c r="F122" s="73">
        <v>0.68500000000000005</v>
      </c>
      <c r="G122" s="68"/>
      <c r="H122" s="90"/>
      <c r="I122" s="145"/>
      <c r="J122" s="104"/>
      <c r="K122" s="68"/>
      <c r="L122" s="66"/>
      <c r="M122" s="179"/>
    </row>
    <row r="123" spans="1:13" s="3" customFormat="1" ht="104.25" customHeight="1" x14ac:dyDescent="0.25">
      <c r="A123" s="162" t="s">
        <v>133</v>
      </c>
      <c r="B123" s="12" t="s">
        <v>305</v>
      </c>
      <c r="C123" s="162" t="s">
        <v>209</v>
      </c>
      <c r="D123" s="57">
        <v>17.77</v>
      </c>
      <c r="E123" s="61">
        <f t="shared" ref="E123" si="41">D123*(1-F123)</f>
        <v>7.0706830000000007</v>
      </c>
      <c r="F123" s="67">
        <v>0.60209999999999997</v>
      </c>
      <c r="G123" s="68"/>
      <c r="H123" s="90"/>
      <c r="I123" s="68"/>
      <c r="J123" s="104"/>
      <c r="K123" s="68"/>
      <c r="L123" s="66"/>
      <c r="M123" s="179"/>
    </row>
    <row r="124" spans="1:13" s="3" customFormat="1" ht="104.25" customHeight="1" x14ac:dyDescent="0.25">
      <c r="A124" s="197" t="s">
        <v>134</v>
      </c>
      <c r="B124" s="11" t="s">
        <v>62</v>
      </c>
      <c r="C124" s="197" t="s">
        <v>210</v>
      </c>
      <c r="D124" s="57">
        <v>12.64</v>
      </c>
      <c r="E124" s="86">
        <f>D124*(1-F124)</f>
        <v>7.2048000000000014</v>
      </c>
      <c r="F124" s="87">
        <v>0.43</v>
      </c>
      <c r="G124" s="198">
        <f>D124*(1-H124)</f>
        <v>6.9520000000000008</v>
      </c>
      <c r="H124" s="199">
        <v>0.45</v>
      </c>
      <c r="I124" s="100">
        <f>D124*(1-J124)</f>
        <v>6.6992000000000003</v>
      </c>
      <c r="J124" s="219">
        <v>0.47</v>
      </c>
      <c r="K124" s="100">
        <f>D124*(1-L124)</f>
        <v>6.3832000000000004</v>
      </c>
      <c r="L124" s="290">
        <v>0.495</v>
      </c>
      <c r="M124" s="179"/>
    </row>
    <row r="125" spans="1:13" s="3" customFormat="1" ht="104.25" customHeight="1" x14ac:dyDescent="0.25">
      <c r="A125" s="197" t="s">
        <v>135</v>
      </c>
      <c r="B125" s="11" t="s">
        <v>41</v>
      </c>
      <c r="C125" s="197" t="s">
        <v>211</v>
      </c>
      <c r="D125" s="57">
        <v>7.18</v>
      </c>
      <c r="E125" s="176">
        <f>D125*(1-F125)</f>
        <v>3.3027999999999995</v>
      </c>
      <c r="F125" s="63">
        <v>0.54</v>
      </c>
      <c r="G125" s="176">
        <f>D125*(1-H125)</f>
        <v>2.8719999999999999</v>
      </c>
      <c r="H125" s="63">
        <v>0.6</v>
      </c>
      <c r="I125" s="65"/>
      <c r="J125" s="90"/>
      <c r="K125" s="68"/>
      <c r="L125" s="66"/>
      <c r="M125" s="185"/>
    </row>
    <row r="126" spans="1:13" s="3" customFormat="1" ht="104.25" customHeight="1" x14ac:dyDescent="0.25">
      <c r="A126" s="230" t="s">
        <v>387</v>
      </c>
      <c r="B126" s="34" t="s">
        <v>388</v>
      </c>
      <c r="C126" s="266" t="s">
        <v>389</v>
      </c>
      <c r="D126" s="57">
        <v>27.73</v>
      </c>
      <c r="E126" s="93">
        <f>D126*(1-F126)</f>
        <v>17.192599999999999</v>
      </c>
      <c r="F126" s="63">
        <v>0.38</v>
      </c>
      <c r="G126" s="93">
        <f>D126*(1-H126)</f>
        <v>16.637999999999998</v>
      </c>
      <c r="H126" s="129">
        <v>0.4</v>
      </c>
      <c r="I126" s="65"/>
      <c r="J126" s="90"/>
      <c r="K126" s="68"/>
      <c r="L126" s="66"/>
      <c r="M126" s="181"/>
    </row>
    <row r="127" spans="1:13" s="3" customFormat="1" ht="104.25" customHeight="1" x14ac:dyDescent="0.25">
      <c r="A127" s="162" t="s">
        <v>136</v>
      </c>
      <c r="B127" s="11" t="s">
        <v>35</v>
      </c>
      <c r="C127" s="162" t="s">
        <v>212</v>
      </c>
      <c r="D127" s="57">
        <v>12.64</v>
      </c>
      <c r="E127" s="58">
        <f t="shared" ref="E127" si="42">D127*(1-F127)</f>
        <v>6.32</v>
      </c>
      <c r="F127" s="59">
        <v>0.5</v>
      </c>
      <c r="G127" s="58">
        <f>D127*(1-H127)</f>
        <v>6.0671999999999997</v>
      </c>
      <c r="H127" s="59">
        <v>0.52</v>
      </c>
      <c r="I127" s="58">
        <f>D127*(1-J127)</f>
        <v>5.8144</v>
      </c>
      <c r="J127" s="59">
        <v>0.54</v>
      </c>
      <c r="K127" s="53"/>
      <c r="L127" s="56"/>
      <c r="M127" s="6"/>
    </row>
    <row r="128" spans="1:13" s="3" customFormat="1" ht="104.25" customHeight="1" x14ac:dyDescent="0.25">
      <c r="A128" s="162" t="s">
        <v>137</v>
      </c>
      <c r="B128" s="11" t="s">
        <v>52</v>
      </c>
      <c r="C128" s="162" t="s">
        <v>213</v>
      </c>
      <c r="D128" s="57">
        <v>12.272727272727272</v>
      </c>
      <c r="E128" s="61">
        <f>D128*(1-F128)</f>
        <v>4.6636363636363631</v>
      </c>
      <c r="F128" s="79">
        <v>0.62</v>
      </c>
      <c r="G128" s="146"/>
      <c r="H128" s="90"/>
      <c r="I128" s="68"/>
      <c r="J128" s="69"/>
      <c r="K128" s="65">
        <f t="shared" ref="K128:L128" si="43">I128</f>
        <v>0</v>
      </c>
      <c r="L128" s="66">
        <f t="shared" si="43"/>
        <v>0</v>
      </c>
      <c r="M128" s="182"/>
    </row>
    <row r="129" spans="1:13" s="3" customFormat="1" ht="104.25" customHeight="1" x14ac:dyDescent="0.25">
      <c r="A129" s="162" t="s">
        <v>578</v>
      </c>
      <c r="B129" s="11" t="s">
        <v>579</v>
      </c>
      <c r="C129" s="162" t="s">
        <v>578</v>
      </c>
      <c r="D129" s="57">
        <v>4.0199999999999996</v>
      </c>
      <c r="E129" s="82">
        <f>D129*(1-F129)</f>
        <v>2.0501999999999998</v>
      </c>
      <c r="F129" s="144">
        <v>0.49</v>
      </c>
      <c r="G129" s="58">
        <f>D129*(1-H129)</f>
        <v>1.9501019999999998</v>
      </c>
      <c r="H129" s="287">
        <v>0.51490000000000002</v>
      </c>
      <c r="I129" s="68"/>
      <c r="J129" s="69"/>
      <c r="K129" s="65"/>
      <c r="L129" s="66"/>
      <c r="M129" s="182"/>
    </row>
    <row r="130" spans="1:13" s="3" customFormat="1" ht="104.25" customHeight="1" x14ac:dyDescent="0.25">
      <c r="A130" s="162" t="s">
        <v>578</v>
      </c>
      <c r="B130" s="297" t="s">
        <v>611</v>
      </c>
      <c r="C130" s="162" t="s">
        <v>578</v>
      </c>
      <c r="D130" s="57">
        <v>4.0199999999999996</v>
      </c>
      <c r="E130" s="82">
        <f>D130*(1-F130)</f>
        <v>1.749906</v>
      </c>
      <c r="F130" s="298">
        <v>0.56469999999999998</v>
      </c>
      <c r="G130" s="68"/>
      <c r="H130" s="69"/>
      <c r="I130" s="68"/>
      <c r="J130" s="69"/>
      <c r="K130" s="65"/>
      <c r="L130" s="66"/>
      <c r="M130" s="322" t="s">
        <v>744</v>
      </c>
    </row>
    <row r="131" spans="1:13" s="3" customFormat="1" ht="104.25" customHeight="1" x14ac:dyDescent="0.25">
      <c r="A131" s="162" t="s">
        <v>138</v>
      </c>
      <c r="B131" s="11" t="s">
        <v>36</v>
      </c>
      <c r="C131" s="162" t="s">
        <v>214</v>
      </c>
      <c r="D131" s="57">
        <v>14.75</v>
      </c>
      <c r="E131" s="61">
        <f>D131*(1-F131)</f>
        <v>7.4502249999999997</v>
      </c>
      <c r="F131" s="67">
        <v>0.49490000000000001</v>
      </c>
      <c r="G131" s="61">
        <f>D131*(1-H131)</f>
        <v>7.159650000000001</v>
      </c>
      <c r="H131" s="67">
        <v>0.51459999999999995</v>
      </c>
      <c r="I131" s="61">
        <f>D131*(1-J131)</f>
        <v>6.7304250000000003</v>
      </c>
      <c r="J131" s="67">
        <v>0.54369999999999996</v>
      </c>
      <c r="K131" s="65">
        <f>I131</f>
        <v>6.7304250000000003</v>
      </c>
      <c r="L131" s="66">
        <f>J131</f>
        <v>0.54369999999999996</v>
      </c>
      <c r="M131" s="208"/>
    </row>
    <row r="132" spans="1:13" s="3" customFormat="1" ht="104.25" customHeight="1" thickBot="1" x14ac:dyDescent="0.3">
      <c r="A132" s="162" t="s">
        <v>604</v>
      </c>
      <c r="B132" s="217" t="s">
        <v>301</v>
      </c>
      <c r="C132" s="162" t="s">
        <v>302</v>
      </c>
      <c r="D132" s="57">
        <v>8.32</v>
      </c>
      <c r="E132" s="359" t="s">
        <v>467</v>
      </c>
      <c r="F132" s="360"/>
      <c r="G132" s="359" t="s">
        <v>468</v>
      </c>
      <c r="H132" s="360"/>
      <c r="I132" s="359" t="s">
        <v>469</v>
      </c>
      <c r="J132" s="360"/>
      <c r="K132" s="65"/>
      <c r="L132" s="66"/>
      <c r="M132" s="182"/>
    </row>
    <row r="133" spans="1:13" s="3" customFormat="1" ht="32.25" thickBot="1" x14ac:dyDescent="0.55000000000000004">
      <c r="A133" s="350"/>
      <c r="B133" s="350"/>
      <c r="C133" s="32"/>
      <c r="D133" s="49"/>
      <c r="E133" s="348" t="s">
        <v>49</v>
      </c>
      <c r="F133" s="349"/>
      <c r="G133" s="348" t="s">
        <v>45</v>
      </c>
      <c r="H133" s="349"/>
      <c r="I133" s="348" t="s">
        <v>46</v>
      </c>
      <c r="J133" s="349"/>
      <c r="K133" s="348" t="s">
        <v>47</v>
      </c>
      <c r="L133" s="349"/>
      <c r="M133" s="188"/>
    </row>
    <row r="134" spans="1:13" s="3" customFormat="1" ht="53.25" thickBot="1" x14ac:dyDescent="0.3">
      <c r="A134" s="21" t="s">
        <v>0</v>
      </c>
      <c r="B134" s="19" t="s">
        <v>1</v>
      </c>
      <c r="C134" s="29" t="s">
        <v>221</v>
      </c>
      <c r="D134" s="43" t="s">
        <v>2</v>
      </c>
      <c r="E134" s="27" t="s">
        <v>3</v>
      </c>
      <c r="F134" s="44" t="s">
        <v>4</v>
      </c>
      <c r="G134" s="27" t="s">
        <v>3</v>
      </c>
      <c r="H134" s="45" t="s">
        <v>4</v>
      </c>
      <c r="I134" s="46" t="s">
        <v>3</v>
      </c>
      <c r="J134" s="47" t="s">
        <v>4</v>
      </c>
      <c r="K134" s="27" t="s">
        <v>3</v>
      </c>
      <c r="L134" s="28" t="s">
        <v>4</v>
      </c>
      <c r="M134" s="166" t="s">
        <v>596</v>
      </c>
    </row>
    <row r="135" spans="1:13" s="3" customFormat="1" ht="104.25" customHeight="1" x14ac:dyDescent="0.25">
      <c r="A135" s="162" t="s">
        <v>252</v>
      </c>
      <c r="B135" s="11" t="s">
        <v>253</v>
      </c>
      <c r="C135" s="162" t="s">
        <v>276</v>
      </c>
      <c r="D135" s="57">
        <v>12.64</v>
      </c>
      <c r="E135" s="61">
        <f t="shared" ref="E135" si="44">D135*(1-F135)</f>
        <v>7.7103999999999999</v>
      </c>
      <c r="F135" s="63">
        <v>0.39</v>
      </c>
      <c r="G135" s="61">
        <f>D135*(1-H135)</f>
        <v>7.3312000000000008</v>
      </c>
      <c r="H135" s="63">
        <v>0.42</v>
      </c>
      <c r="I135" s="68"/>
      <c r="J135" s="66"/>
      <c r="K135" s="68"/>
      <c r="L135" s="66"/>
      <c r="M135" s="179"/>
    </row>
    <row r="136" spans="1:13" s="3" customFormat="1" ht="104.25" customHeight="1" x14ac:dyDescent="0.25">
      <c r="A136" s="162" t="s">
        <v>289</v>
      </c>
      <c r="B136" s="10" t="s">
        <v>290</v>
      </c>
      <c r="C136" s="162" t="s">
        <v>291</v>
      </c>
      <c r="D136" s="105">
        <v>15</v>
      </c>
      <c r="E136" s="58">
        <f>D136*(1-F136)</f>
        <v>9.5250000000000004</v>
      </c>
      <c r="F136" s="117">
        <v>0.36499999999999999</v>
      </c>
      <c r="G136" s="53"/>
      <c r="H136" s="56"/>
      <c r="I136" s="53"/>
      <c r="J136" s="56"/>
      <c r="K136" s="53"/>
      <c r="L136" s="56"/>
      <c r="M136" s="185"/>
    </row>
    <row r="137" spans="1:13" s="3" customFormat="1" ht="104.25" customHeight="1" x14ac:dyDescent="0.25">
      <c r="A137" s="162" t="s">
        <v>139</v>
      </c>
      <c r="B137" s="228" t="s">
        <v>225</v>
      </c>
      <c r="C137" s="162" t="s">
        <v>215</v>
      </c>
      <c r="D137" s="105">
        <v>12</v>
      </c>
      <c r="E137" s="202">
        <f t="shared" ref="E137" si="45">D137*(1-F137)</f>
        <v>7.5600000000000005</v>
      </c>
      <c r="F137" s="121">
        <v>0.37</v>
      </c>
      <c r="G137" s="53"/>
      <c r="H137" s="56"/>
      <c r="I137" s="53"/>
      <c r="J137" s="227"/>
      <c r="K137" s="53"/>
      <c r="L137" s="56"/>
      <c r="M137" s="185"/>
    </row>
    <row r="138" spans="1:13" s="3" customFormat="1" ht="104.25" customHeight="1" x14ac:dyDescent="0.25">
      <c r="A138" s="162" t="s">
        <v>139</v>
      </c>
      <c r="B138" s="341" t="s">
        <v>743</v>
      </c>
      <c r="C138" s="162" t="s">
        <v>215</v>
      </c>
      <c r="D138" s="105">
        <v>12</v>
      </c>
      <c r="E138" s="202">
        <f t="shared" ref="E138:E139" si="46">D138*(1-F138)</f>
        <v>7.38</v>
      </c>
      <c r="F138" s="117">
        <v>0.38500000000000001</v>
      </c>
      <c r="G138" s="53"/>
      <c r="H138" s="56"/>
      <c r="I138" s="53"/>
      <c r="J138" s="227"/>
      <c r="K138" s="53"/>
      <c r="L138" s="56"/>
      <c r="M138" s="322" t="s">
        <v>745</v>
      </c>
    </row>
    <row r="139" spans="1:13" s="3" customFormat="1" ht="104.25" customHeight="1" x14ac:dyDescent="0.25">
      <c r="A139" s="162" t="s">
        <v>750</v>
      </c>
      <c r="B139" s="15" t="s">
        <v>751</v>
      </c>
      <c r="C139" s="169" t="s">
        <v>752</v>
      </c>
      <c r="D139" s="91">
        <v>19.670000000000002</v>
      </c>
      <c r="E139" s="61">
        <f t="shared" si="46"/>
        <v>11.802000000000001</v>
      </c>
      <c r="F139" s="98">
        <v>0.4</v>
      </c>
      <c r="G139" s="64">
        <f>D139*(1-H139)</f>
        <v>11.408600000000002</v>
      </c>
      <c r="H139" s="95">
        <v>0.42</v>
      </c>
      <c r="I139" s="53"/>
      <c r="J139" s="227"/>
      <c r="K139" s="53"/>
      <c r="L139" s="56"/>
      <c r="M139" s="179"/>
    </row>
    <row r="140" spans="1:13" s="3" customFormat="1" ht="104.25" customHeight="1" x14ac:dyDescent="0.25">
      <c r="A140" s="162" t="s">
        <v>750</v>
      </c>
      <c r="B140" s="344" t="s">
        <v>753</v>
      </c>
      <c r="C140" s="169" t="s">
        <v>752</v>
      </c>
      <c r="D140" s="91">
        <v>19.670000000000002</v>
      </c>
      <c r="E140" s="61">
        <f t="shared" ref="E140" si="47">D140*(1-F140)</f>
        <v>9.2508010000000009</v>
      </c>
      <c r="F140" s="124">
        <v>0.52969999999999995</v>
      </c>
      <c r="G140" s="53"/>
      <c r="H140" s="56"/>
      <c r="I140" s="53"/>
      <c r="J140" s="227"/>
      <c r="K140" s="357" t="s">
        <v>383</v>
      </c>
      <c r="L140" s="358"/>
      <c r="M140" s="179"/>
    </row>
    <row r="141" spans="1:13" s="3" customFormat="1" ht="104.25" customHeight="1" x14ac:dyDescent="0.25">
      <c r="A141" s="162" t="s">
        <v>140</v>
      </c>
      <c r="B141" s="11" t="s">
        <v>278</v>
      </c>
      <c r="C141" s="162" t="s">
        <v>216</v>
      </c>
      <c r="D141" s="71">
        <v>13.18</v>
      </c>
      <c r="E141" s="82">
        <f>D141*(1-F141)</f>
        <v>7.0104420000000003</v>
      </c>
      <c r="F141" s="67">
        <v>0.46810000000000002</v>
      </c>
      <c r="G141" s="120">
        <f>D141*(1-H141)</f>
        <v>6.6506279999999993</v>
      </c>
      <c r="H141" s="321">
        <v>0.49540000000000001</v>
      </c>
      <c r="I141" s="53"/>
      <c r="J141" s="56"/>
      <c r="K141" s="65"/>
      <c r="L141" s="66"/>
      <c r="M141" s="179"/>
    </row>
    <row r="142" spans="1:13" s="3" customFormat="1" ht="104.25" customHeight="1" x14ac:dyDescent="0.25">
      <c r="A142" s="162" t="s">
        <v>264</v>
      </c>
      <c r="B142" s="39" t="s">
        <v>265</v>
      </c>
      <c r="C142" s="162" t="s">
        <v>266</v>
      </c>
      <c r="D142" s="57">
        <v>11.64</v>
      </c>
      <c r="E142" s="93">
        <f>D142*(1-F142)</f>
        <v>6.5696160000000008</v>
      </c>
      <c r="F142" s="70">
        <v>0.43559999999999999</v>
      </c>
      <c r="G142" s="93">
        <f>D142*(1-H142)</f>
        <v>6.0528000000000004</v>
      </c>
      <c r="H142" s="95">
        <v>0.48</v>
      </c>
      <c r="I142" s="93">
        <f>D142*(1-J142)</f>
        <v>5.82</v>
      </c>
      <c r="J142" s="95">
        <v>0.5</v>
      </c>
      <c r="K142" s="65"/>
      <c r="L142" s="66"/>
      <c r="M142" s="186"/>
    </row>
    <row r="143" spans="1:13" s="3" customFormat="1" ht="104.25" customHeight="1" x14ac:dyDescent="0.25">
      <c r="A143" s="162" t="s">
        <v>141</v>
      </c>
      <c r="B143" s="344" t="s">
        <v>600</v>
      </c>
      <c r="C143" s="162" t="s">
        <v>217</v>
      </c>
      <c r="D143" s="57">
        <v>23</v>
      </c>
      <c r="E143" s="61">
        <f t="shared" ref="E143" si="48">D143*(1-F143)</f>
        <v>11.5</v>
      </c>
      <c r="F143" s="63">
        <v>0.5</v>
      </c>
      <c r="G143" s="65" t="s">
        <v>56</v>
      </c>
      <c r="H143" s="69" t="e">
        <f>#REF!</f>
        <v>#REF!</v>
      </c>
      <c r="I143" s="68" t="str">
        <f t="shared" ref="I143:J143" si="49">G143</f>
        <v>g</v>
      </c>
      <c r="J143" s="90" t="e">
        <f t="shared" si="49"/>
        <v>#REF!</v>
      </c>
      <c r="K143" s="357" t="s">
        <v>383</v>
      </c>
      <c r="L143" s="358"/>
      <c r="M143" s="179"/>
    </row>
    <row r="144" spans="1:13" s="3" customFormat="1" ht="104.25" customHeight="1" x14ac:dyDescent="0.25">
      <c r="A144" s="162" t="s">
        <v>267</v>
      </c>
      <c r="B144" s="39" t="s">
        <v>268</v>
      </c>
      <c r="C144" s="162" t="s">
        <v>269</v>
      </c>
      <c r="D144" s="57">
        <v>20</v>
      </c>
      <c r="E144" s="93">
        <f>D144*(1-F144)</f>
        <v>12.8</v>
      </c>
      <c r="F144" s="129">
        <v>0.36</v>
      </c>
      <c r="G144" s="88"/>
      <c r="H144" s="112"/>
      <c r="I144" s="68"/>
      <c r="J144" s="90"/>
      <c r="K144" s="65"/>
      <c r="L144" s="66"/>
      <c r="M144" s="179"/>
    </row>
    <row r="145" spans="1:25" s="3" customFormat="1" ht="104.25" customHeight="1" x14ac:dyDescent="0.25">
      <c r="A145" s="162" t="s">
        <v>142</v>
      </c>
      <c r="B145" s="11" t="s">
        <v>68</v>
      </c>
      <c r="C145" s="162" t="s">
        <v>218</v>
      </c>
      <c r="D145" s="57">
        <v>22.95</v>
      </c>
      <c r="E145" s="82">
        <f>D145*(1-F145)</f>
        <v>13.540500000000002</v>
      </c>
      <c r="F145" s="79">
        <v>0.41</v>
      </c>
      <c r="G145" s="109">
        <f>D145*(1-H145)</f>
        <v>13.081500000000002</v>
      </c>
      <c r="H145" s="174">
        <v>0.43</v>
      </c>
      <c r="I145" s="68"/>
      <c r="J145" s="90"/>
      <c r="K145" s="65"/>
      <c r="L145" s="66"/>
      <c r="M145" s="179"/>
    </row>
    <row r="146" spans="1:25" s="3" customFormat="1" ht="104.25" customHeight="1" x14ac:dyDescent="0.25">
      <c r="A146" s="162" t="s">
        <v>143</v>
      </c>
      <c r="B146" s="11" t="s">
        <v>37</v>
      </c>
      <c r="C146" s="162" t="s">
        <v>219</v>
      </c>
      <c r="D146" s="57">
        <v>9.9090909090909083</v>
      </c>
      <c r="E146" s="82">
        <f t="shared" ref="E146" si="50">D146*(1-F146)</f>
        <v>6.1436363636363627</v>
      </c>
      <c r="F146" s="79">
        <v>0.38</v>
      </c>
      <c r="G146" s="88"/>
      <c r="H146" s="112"/>
      <c r="I146" s="68">
        <f t="shared" ref="I146:K146" si="51">G146</f>
        <v>0</v>
      </c>
      <c r="J146" s="90">
        <f t="shared" si="51"/>
        <v>0</v>
      </c>
      <c r="K146" s="65">
        <f t="shared" si="51"/>
        <v>0</v>
      </c>
      <c r="L146" s="66">
        <f>J146</f>
        <v>0</v>
      </c>
      <c r="M146" s="208"/>
    </row>
    <row r="147" spans="1:25" s="3" customFormat="1" ht="104.25" customHeight="1" thickBot="1" x14ac:dyDescent="0.3">
      <c r="A147" s="267" t="s">
        <v>144</v>
      </c>
      <c r="B147" s="268" t="s">
        <v>38</v>
      </c>
      <c r="C147" s="267" t="s">
        <v>220</v>
      </c>
      <c r="D147" s="269">
        <v>11.14</v>
      </c>
      <c r="E147" s="270">
        <f>D147*(1-F147)</f>
        <v>6.6840000000000002</v>
      </c>
      <c r="F147" s="271">
        <v>0.4</v>
      </c>
      <c r="G147" s="272">
        <f>D147*(1-H147)</f>
        <v>6.2384000000000013</v>
      </c>
      <c r="H147" s="273">
        <v>0.44</v>
      </c>
      <c r="I147" s="274">
        <f>D147*(1-J147)</f>
        <v>5.7928000000000006</v>
      </c>
      <c r="J147" s="275">
        <v>0.48</v>
      </c>
      <c r="K147" s="276"/>
      <c r="L147" s="277"/>
      <c r="M147" s="302"/>
    </row>
    <row r="148" spans="1:25" s="3" customFormat="1" ht="154.5" customHeight="1" thickBot="1" x14ac:dyDescent="1.05">
      <c r="A148" s="35"/>
      <c r="B148" s="36"/>
      <c r="C148" s="33"/>
      <c r="D148" s="149"/>
      <c r="E148" s="150"/>
      <c r="F148" s="151"/>
      <c r="G148" s="152"/>
      <c r="H148" s="153"/>
      <c r="I148" s="152"/>
      <c r="J148" s="153"/>
      <c r="K148" s="154"/>
      <c r="L148" s="155"/>
      <c r="M148" s="296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s="3" customFormat="1" ht="57.75" thickBot="1" x14ac:dyDescent="0.4">
      <c r="A149" s="234" t="s">
        <v>0</v>
      </c>
      <c r="B149" s="231" t="s">
        <v>1</v>
      </c>
      <c r="C149" s="231" t="s">
        <v>2</v>
      </c>
      <c r="D149" s="232" t="s">
        <v>3</v>
      </c>
      <c r="E149" s="233" t="s">
        <v>4</v>
      </c>
      <c r="F149" s="232" t="s">
        <v>48</v>
      </c>
      <c r="G149" s="354"/>
      <c r="H149" s="353"/>
      <c r="I149" s="353"/>
      <c r="J149" s="353"/>
      <c r="K149" s="353"/>
      <c r="L149" s="353"/>
      <c r="M149" s="353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s="3" customFormat="1" ht="104.25" customHeight="1" thickBot="1" x14ac:dyDescent="0.4">
      <c r="A150" s="192" t="s">
        <v>525</v>
      </c>
      <c r="B150" s="42" t="s">
        <v>526</v>
      </c>
      <c r="C150" s="190">
        <v>7.73</v>
      </c>
      <c r="D150" s="191">
        <v>4.8</v>
      </c>
      <c r="E150" s="193">
        <v>0.379</v>
      </c>
      <c r="F150" s="156"/>
      <c r="G150" s="235"/>
      <c r="H150" s="242"/>
      <c r="I150" s="235"/>
      <c r="J150" s="243"/>
      <c r="K150" s="244"/>
      <c r="L150" s="245"/>
      <c r="M150" s="246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s="3" customFormat="1" ht="104.25" customHeight="1" thickBot="1" x14ac:dyDescent="0.4">
      <c r="A151" s="192" t="s">
        <v>287</v>
      </c>
      <c r="B151" s="42" t="s">
        <v>319</v>
      </c>
      <c r="C151" s="190">
        <v>6.68</v>
      </c>
      <c r="D151" s="191">
        <v>4.4499999999999993</v>
      </c>
      <c r="E151" s="193">
        <v>0.33383233532934131</v>
      </c>
      <c r="F151" s="156"/>
      <c r="G151" s="235"/>
      <c r="H151" s="242"/>
      <c r="I151" s="235"/>
      <c r="J151" s="243"/>
      <c r="K151" s="244"/>
      <c r="L151" s="245"/>
      <c r="M151" s="246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s="3" customFormat="1" ht="104.25" customHeight="1" thickBot="1" x14ac:dyDescent="0.4">
      <c r="A152" s="192" t="s">
        <v>303</v>
      </c>
      <c r="B152" s="42" t="s">
        <v>317</v>
      </c>
      <c r="C152" s="190">
        <v>5.75</v>
      </c>
      <c r="D152" s="191">
        <v>3.8525</v>
      </c>
      <c r="E152" s="193">
        <v>0.33</v>
      </c>
      <c r="F152" s="38"/>
      <c r="G152" s="235"/>
      <c r="H152" s="242"/>
      <c r="I152" s="235"/>
      <c r="J152" s="243"/>
      <c r="K152" s="244"/>
      <c r="L152" s="245"/>
      <c r="M152" s="246"/>
      <c r="N152" s="2"/>
      <c r="O152" s="2"/>
      <c r="P152" s="2"/>
      <c r="Q152" s="2"/>
      <c r="R152" s="2"/>
      <c r="S152" s="2"/>
      <c r="T152" s="236"/>
      <c r="U152" s="2"/>
      <c r="V152" s="2"/>
      <c r="W152" s="2"/>
      <c r="X152" s="2"/>
      <c r="Y152" s="2"/>
    </row>
    <row r="153" spans="1:25" s="3" customFormat="1" ht="104.25" customHeight="1" thickBot="1" x14ac:dyDescent="0.4">
      <c r="A153" s="192" t="s">
        <v>304</v>
      </c>
      <c r="B153" s="42" t="s">
        <v>318</v>
      </c>
      <c r="C153" s="190">
        <v>8.7799999999999994</v>
      </c>
      <c r="D153" s="191">
        <v>5.8826000000000001</v>
      </c>
      <c r="E153" s="193">
        <v>0.33</v>
      </c>
      <c r="F153" s="38"/>
      <c r="G153" s="235"/>
      <c r="H153" s="242"/>
      <c r="I153" s="235"/>
      <c r="J153" s="243"/>
      <c r="K153" s="244"/>
      <c r="L153" s="245"/>
      <c r="M153" s="246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s="3" customFormat="1" ht="104.25" customHeight="1" thickBot="1" x14ac:dyDescent="0.4">
      <c r="A154" s="192" t="s">
        <v>288</v>
      </c>
      <c r="B154" s="195" t="s">
        <v>320</v>
      </c>
      <c r="C154" s="190">
        <v>10.18</v>
      </c>
      <c r="D154" s="191">
        <v>6.85</v>
      </c>
      <c r="E154" s="193">
        <v>0.32711198428290766</v>
      </c>
      <c r="F154" s="156"/>
      <c r="G154" s="250"/>
      <c r="H154" s="258"/>
      <c r="I154" s="250"/>
      <c r="J154" s="259"/>
      <c r="K154" s="260"/>
      <c r="L154" s="261"/>
      <c r="M154" s="26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s="3" customFormat="1" ht="109.5" customHeight="1" thickBot="1" x14ac:dyDescent="0.4">
      <c r="A155" s="221" t="s">
        <v>614</v>
      </c>
      <c r="B155" s="252" t="s">
        <v>615</v>
      </c>
      <c r="C155" s="190">
        <v>10.23</v>
      </c>
      <c r="D155" s="191">
        <v>4.3</v>
      </c>
      <c r="E155" s="193">
        <v>0.57966764418377326</v>
      </c>
      <c r="F155" s="254"/>
      <c r="G155" s="361"/>
      <c r="H155" s="362"/>
      <c r="I155" s="362"/>
      <c r="J155" s="362"/>
      <c r="K155" s="362"/>
      <c r="L155" s="362"/>
      <c r="M155" s="36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s="3" customFormat="1" ht="111" customHeight="1" thickBot="1" x14ac:dyDescent="0.4">
      <c r="A156" s="221" t="s">
        <v>324</v>
      </c>
      <c r="B156" s="194" t="s">
        <v>331</v>
      </c>
      <c r="C156" s="190">
        <v>6.68</v>
      </c>
      <c r="D156" s="191">
        <v>4.25</v>
      </c>
      <c r="E156" s="193">
        <v>0.36377245508982037</v>
      </c>
      <c r="F156" s="156"/>
      <c r="G156" s="351"/>
      <c r="H156" s="352"/>
      <c r="I156" s="352"/>
      <c r="J156" s="352"/>
      <c r="K156" s="352"/>
      <c r="L156" s="352"/>
      <c r="M156" s="35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s="3" customFormat="1" ht="104.25" customHeight="1" thickBot="1" x14ac:dyDescent="0.4">
      <c r="A157" s="221" t="s">
        <v>325</v>
      </c>
      <c r="B157" s="194" t="s">
        <v>332</v>
      </c>
      <c r="C157" s="190">
        <v>9.91</v>
      </c>
      <c r="D157" s="191">
        <v>6.25</v>
      </c>
      <c r="E157" s="193">
        <v>0.36932391523713426</v>
      </c>
      <c r="F157" s="156"/>
      <c r="G157" s="249"/>
      <c r="H157" s="235"/>
      <c r="I157" s="235"/>
      <c r="J157" s="235"/>
      <c r="K157" s="235"/>
      <c r="L157" s="235"/>
      <c r="M157" s="235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s="3" customFormat="1" ht="104.25" customHeight="1" thickBot="1" x14ac:dyDescent="0.4">
      <c r="A158" s="221" t="s">
        <v>455</v>
      </c>
      <c r="B158" s="210" t="s">
        <v>456</v>
      </c>
      <c r="C158" s="190">
        <v>9.91</v>
      </c>
      <c r="D158" s="191">
        <v>4.0663612648724303</v>
      </c>
      <c r="E158" s="193">
        <v>0.58967091171822095</v>
      </c>
      <c r="F158" s="156"/>
      <c r="G158" s="351"/>
      <c r="H158" s="352"/>
      <c r="I158" s="352"/>
      <c r="J158" s="352"/>
      <c r="K158" s="352"/>
      <c r="L158" s="352"/>
      <c r="M158" s="35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s="3" customFormat="1" ht="104.25" customHeight="1" thickBot="1" x14ac:dyDescent="0.4">
      <c r="A159" s="221" t="s">
        <v>616</v>
      </c>
      <c r="B159" s="210" t="s">
        <v>617</v>
      </c>
      <c r="C159" s="190">
        <v>6</v>
      </c>
      <c r="D159" s="191">
        <v>2.6</v>
      </c>
      <c r="E159" s="193">
        <v>0.56666666666666665</v>
      </c>
      <c r="F159" s="156"/>
      <c r="G159" s="249"/>
      <c r="H159" s="235"/>
      <c r="I159" s="235"/>
      <c r="J159" s="235"/>
      <c r="K159" s="235"/>
      <c r="L159" s="235"/>
      <c r="M159" s="235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s="3" customFormat="1" ht="104.25" customHeight="1" thickBot="1" x14ac:dyDescent="0.4">
      <c r="A160" s="221" t="s">
        <v>533</v>
      </c>
      <c r="B160" s="210" t="s">
        <v>534</v>
      </c>
      <c r="C160" s="190">
        <v>9.73</v>
      </c>
      <c r="D160" s="191">
        <v>4.9000000000000004</v>
      </c>
      <c r="E160" s="193">
        <v>0.49640287769784175</v>
      </c>
      <c r="F160" s="156"/>
      <c r="G160" s="249"/>
      <c r="H160" s="235"/>
      <c r="I160" s="235"/>
      <c r="J160" s="235"/>
      <c r="K160" s="235"/>
      <c r="L160" s="235"/>
      <c r="M160" s="235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s="3" customFormat="1" ht="104.25" customHeight="1" thickBot="1" x14ac:dyDescent="0.4">
      <c r="A161" s="221" t="s">
        <v>457</v>
      </c>
      <c r="B161" s="210" t="s">
        <v>458</v>
      </c>
      <c r="C161" s="190">
        <v>13.64</v>
      </c>
      <c r="D161" s="191">
        <v>4.99</v>
      </c>
      <c r="E161" s="193">
        <v>0.63416422287390029</v>
      </c>
      <c r="F161" s="156"/>
      <c r="G161" s="279"/>
      <c r="H161" s="279"/>
      <c r="I161" s="279"/>
      <c r="J161" s="279"/>
      <c r="K161" s="279"/>
      <c r="L161" s="279"/>
      <c r="M161" s="279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s="3" customFormat="1" ht="104.25" customHeight="1" thickBot="1" x14ac:dyDescent="0.4">
      <c r="A162" s="221" t="s">
        <v>618</v>
      </c>
      <c r="B162" s="210" t="s">
        <v>619</v>
      </c>
      <c r="C162" s="190">
        <v>6.27</v>
      </c>
      <c r="D162" s="191">
        <v>3.45</v>
      </c>
      <c r="E162" s="193">
        <v>0.44976076555023914</v>
      </c>
      <c r="F162" s="156"/>
      <c r="G162" s="279"/>
      <c r="H162" s="279"/>
      <c r="I162" s="279"/>
      <c r="J162" s="279"/>
      <c r="K162" s="279"/>
      <c r="L162" s="279"/>
      <c r="M162" s="279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s="3" customFormat="1" ht="104.25" customHeight="1" thickBot="1" x14ac:dyDescent="0.4">
      <c r="A163" s="221" t="s">
        <v>537</v>
      </c>
      <c r="B163" s="210" t="s">
        <v>538</v>
      </c>
      <c r="C163" s="190">
        <v>10.82</v>
      </c>
      <c r="D163" s="191">
        <v>5.34</v>
      </c>
      <c r="E163" s="193">
        <v>0.50646950092421439</v>
      </c>
      <c r="F163" s="156"/>
      <c r="G163" s="249"/>
      <c r="H163" s="235"/>
      <c r="I163" s="235"/>
      <c r="J163" s="235"/>
      <c r="K163" s="235"/>
      <c r="L163" s="235"/>
      <c r="M163" s="235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s="3" customFormat="1" ht="57.75" thickBot="1" x14ac:dyDescent="0.4">
      <c r="A164" s="231" t="s">
        <v>0</v>
      </c>
      <c r="B164" s="231" t="s">
        <v>1</v>
      </c>
      <c r="C164" s="231" t="s">
        <v>2</v>
      </c>
      <c r="D164" s="232" t="s">
        <v>3</v>
      </c>
      <c r="E164" s="233" t="s">
        <v>4</v>
      </c>
      <c r="F164" s="232" t="s">
        <v>48</v>
      </c>
      <c r="G164" s="249"/>
      <c r="H164" s="235"/>
      <c r="I164" s="235"/>
      <c r="J164" s="235"/>
      <c r="K164" s="235"/>
      <c r="L164" s="235"/>
      <c r="M164" s="235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s="3" customFormat="1" ht="104.25" customHeight="1" thickBot="1" x14ac:dyDescent="0.4">
      <c r="A165" s="221" t="s">
        <v>350</v>
      </c>
      <c r="B165" s="210" t="s">
        <v>353</v>
      </c>
      <c r="C165" s="190">
        <v>11.79</v>
      </c>
      <c r="D165" s="191">
        <v>6.81</v>
      </c>
      <c r="E165" s="193">
        <v>0.42239185750636132</v>
      </c>
      <c r="F165" s="156"/>
      <c r="G165" s="249"/>
      <c r="H165" s="235"/>
      <c r="I165" s="235"/>
      <c r="J165" s="235"/>
      <c r="K165" s="235"/>
      <c r="L165" s="235"/>
      <c r="M165" s="235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s="3" customFormat="1" ht="104.25" customHeight="1" thickBot="1" x14ac:dyDescent="0.4">
      <c r="A166" s="221" t="s">
        <v>620</v>
      </c>
      <c r="B166" s="251" t="s">
        <v>621</v>
      </c>
      <c r="C166" s="190">
        <v>9.5500000000000007</v>
      </c>
      <c r="D166" s="191">
        <v>4</v>
      </c>
      <c r="E166" s="193">
        <v>0.58115183246073299</v>
      </c>
      <c r="F166" s="156"/>
      <c r="G166" s="249"/>
      <c r="H166" s="235"/>
      <c r="I166" s="235"/>
      <c r="J166" s="235"/>
      <c r="K166" s="235"/>
      <c r="L166" s="235"/>
      <c r="M166" s="235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s="3" customFormat="1" ht="104.25" customHeight="1" thickBot="1" x14ac:dyDescent="0.4">
      <c r="A167" s="221" t="s">
        <v>459</v>
      </c>
      <c r="B167" s="210" t="s">
        <v>460</v>
      </c>
      <c r="C167" s="190">
        <v>10.82</v>
      </c>
      <c r="D167" s="191">
        <v>4.8</v>
      </c>
      <c r="E167" s="193">
        <v>0.55637707948243997</v>
      </c>
      <c r="F167" s="156"/>
      <c r="G167" s="351"/>
      <c r="H167" s="352"/>
      <c r="I167" s="352"/>
      <c r="J167" s="352"/>
      <c r="K167" s="352"/>
      <c r="L167" s="352"/>
      <c r="M167" s="35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s="18" customFormat="1" ht="108" customHeight="1" thickBot="1" x14ac:dyDescent="0.4">
      <c r="A168" s="221" t="s">
        <v>461</v>
      </c>
      <c r="B168" s="210" t="s">
        <v>462</v>
      </c>
      <c r="C168" s="190">
        <v>10.45</v>
      </c>
      <c r="D168" s="191">
        <v>4.67</v>
      </c>
      <c r="E168" s="193">
        <v>0.55311004784689</v>
      </c>
      <c r="F168" s="156"/>
      <c r="G168" s="235"/>
      <c r="H168" s="235"/>
      <c r="I168" s="235"/>
      <c r="J168" s="235"/>
      <c r="K168" s="235"/>
      <c r="L168" s="235"/>
      <c r="M168" s="235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s="3" customFormat="1" ht="105" customHeight="1" thickBot="1" x14ac:dyDescent="0.55000000000000004">
      <c r="A169" s="221" t="s">
        <v>497</v>
      </c>
      <c r="B169" s="194" t="s">
        <v>498</v>
      </c>
      <c r="C169" s="190">
        <v>10.82</v>
      </c>
      <c r="D169" s="191">
        <v>5.7735196741964785</v>
      </c>
      <c r="E169" s="193">
        <v>0.46640298759736798</v>
      </c>
      <c r="F169" s="156"/>
      <c r="G169" s="237"/>
      <c r="H169" s="238"/>
      <c r="I169" s="237"/>
      <c r="J169" s="239"/>
      <c r="K169" s="237"/>
      <c r="L169" s="240"/>
      <c r="M169" s="241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s="3" customFormat="1" ht="104.25" customHeight="1" thickBot="1" x14ac:dyDescent="0.4">
      <c r="A170" s="221" t="s">
        <v>622</v>
      </c>
      <c r="B170" s="194" t="s">
        <v>623</v>
      </c>
      <c r="C170" s="190">
        <v>6.82</v>
      </c>
      <c r="D170" s="191">
        <v>4.25</v>
      </c>
      <c r="E170" s="193">
        <v>0.37683284457478006</v>
      </c>
      <c r="F170" s="156"/>
      <c r="G170" s="351"/>
      <c r="H170" s="352"/>
      <c r="I170" s="352"/>
      <c r="J170" s="352"/>
      <c r="K170" s="352"/>
      <c r="L170" s="352"/>
      <c r="M170" s="35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s="3" customFormat="1" ht="104.25" customHeight="1" thickBot="1" x14ac:dyDescent="0.4">
      <c r="A171" s="221" t="s">
        <v>624</v>
      </c>
      <c r="B171" s="194" t="s">
        <v>625</v>
      </c>
      <c r="C171" s="190">
        <v>9</v>
      </c>
      <c r="D171" s="191">
        <v>5.25</v>
      </c>
      <c r="E171" s="193">
        <v>0.41666666666666663</v>
      </c>
      <c r="F171" s="156"/>
      <c r="G171" s="249"/>
      <c r="H171" s="235"/>
      <c r="I171" s="235"/>
      <c r="J171" s="235"/>
      <c r="K171" s="235"/>
      <c r="L171" s="235"/>
      <c r="M171" s="235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s="3" customFormat="1" ht="104.25" customHeight="1" thickBot="1" x14ac:dyDescent="0.4">
      <c r="A172" s="221" t="s">
        <v>626</v>
      </c>
      <c r="B172" s="210" t="s">
        <v>627</v>
      </c>
      <c r="C172" s="190">
        <v>9.64</v>
      </c>
      <c r="D172" s="191">
        <v>5.75</v>
      </c>
      <c r="E172" s="193">
        <v>0.40352697095435686</v>
      </c>
      <c r="F172" s="156"/>
      <c r="G172" s="351"/>
      <c r="H172" s="352"/>
      <c r="I172" s="352"/>
      <c r="J172" s="352"/>
      <c r="K172" s="352"/>
      <c r="L172" s="352"/>
      <c r="M172" s="35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s="3" customFormat="1" ht="104.25" customHeight="1" thickBot="1" x14ac:dyDescent="0.4">
      <c r="A173" s="221" t="s">
        <v>472</v>
      </c>
      <c r="B173" s="195" t="s">
        <v>628</v>
      </c>
      <c r="C173" s="190">
        <v>7.18</v>
      </c>
      <c r="D173" s="191">
        <v>3.77</v>
      </c>
      <c r="E173" s="193">
        <v>0.47493036211699158</v>
      </c>
      <c r="F173" s="156"/>
      <c r="G173" s="351"/>
      <c r="H173" s="352"/>
      <c r="I173" s="352"/>
      <c r="J173" s="352"/>
      <c r="K173" s="352"/>
      <c r="L173" s="352"/>
      <c r="M173" s="35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s="3" customFormat="1" ht="104.25" customHeight="1" thickBot="1" x14ac:dyDescent="0.4">
      <c r="A174" s="221" t="s">
        <v>463</v>
      </c>
      <c r="B174" s="210" t="s">
        <v>464</v>
      </c>
      <c r="C174" s="190">
        <v>6.91</v>
      </c>
      <c r="D174" s="191">
        <v>4.0873754640129079</v>
      </c>
      <c r="E174" s="193">
        <v>0.40848401389104083</v>
      </c>
      <c r="F174" s="156"/>
      <c r="G174" s="249"/>
      <c r="H174" s="235"/>
      <c r="I174" s="235"/>
      <c r="J174" s="235"/>
      <c r="K174" s="235"/>
      <c r="L174" s="235"/>
      <c r="M174" s="235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s="3" customFormat="1" ht="111.75" customHeight="1" thickBot="1" x14ac:dyDescent="0.4">
      <c r="A175" s="221" t="s">
        <v>465</v>
      </c>
      <c r="B175" s="210" t="s">
        <v>466</v>
      </c>
      <c r="C175" s="190">
        <v>13.27</v>
      </c>
      <c r="D175" s="191">
        <v>7.4356774789265181</v>
      </c>
      <c r="E175" s="193">
        <v>0.4396625863657484</v>
      </c>
      <c r="F175" s="156"/>
      <c r="G175" s="351"/>
      <c r="H175" s="352"/>
      <c r="I175" s="352"/>
      <c r="J175" s="352"/>
      <c r="K175" s="352"/>
      <c r="L175" s="352"/>
      <c r="M175" s="35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s="3" customFormat="1" ht="104.25" customHeight="1" thickBot="1" x14ac:dyDescent="0.4">
      <c r="A176" s="221" t="s">
        <v>499</v>
      </c>
      <c r="B176" s="252" t="s">
        <v>500</v>
      </c>
      <c r="C176" s="190">
        <v>9</v>
      </c>
      <c r="D176" s="191">
        <v>5.2298159285584118</v>
      </c>
      <c r="E176" s="193">
        <v>0.41890934127128754</v>
      </c>
      <c r="F176" s="156"/>
      <c r="G176" s="235"/>
      <c r="H176" s="242"/>
      <c r="I176" s="247"/>
      <c r="J176" s="243"/>
      <c r="K176" s="244"/>
      <c r="L176" s="245"/>
      <c r="M176" s="246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s="3" customFormat="1" ht="104.25" customHeight="1" thickBot="1" x14ac:dyDescent="0.4">
      <c r="A177" s="221" t="s">
        <v>612</v>
      </c>
      <c r="B177" s="252" t="s">
        <v>613</v>
      </c>
      <c r="C177" s="190">
        <v>9.91</v>
      </c>
      <c r="D177" s="191">
        <v>5.64</v>
      </c>
      <c r="E177" s="193">
        <v>0.43087790110998991</v>
      </c>
      <c r="F177" s="156"/>
      <c r="G177" s="235"/>
      <c r="H177" s="242"/>
      <c r="I177" s="247"/>
      <c r="J177" s="243"/>
      <c r="K177" s="244"/>
      <c r="L177" s="245"/>
      <c r="M177" s="246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s="3" customFormat="1" ht="104.25" customHeight="1" thickBot="1" x14ac:dyDescent="0.4">
      <c r="A178" s="221" t="s">
        <v>361</v>
      </c>
      <c r="B178" s="194" t="s">
        <v>363</v>
      </c>
      <c r="C178" s="190">
        <v>12.64</v>
      </c>
      <c r="D178" s="191">
        <v>7.2373950782690359</v>
      </c>
      <c r="E178" s="193">
        <v>0.42742127545339903</v>
      </c>
      <c r="F178" s="156"/>
      <c r="G178" s="235"/>
      <c r="H178" s="242"/>
      <c r="I178" s="247"/>
      <c r="J178" s="243"/>
      <c r="K178" s="244"/>
      <c r="L178" s="245"/>
      <c r="M178" s="246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s="3" customFormat="1" ht="109.5" customHeight="1" thickBot="1" x14ac:dyDescent="0.4">
      <c r="A179" s="221" t="s">
        <v>541</v>
      </c>
      <c r="B179" s="318" t="s">
        <v>737</v>
      </c>
      <c r="C179" s="190">
        <v>5.91</v>
      </c>
      <c r="D179" s="191">
        <v>2.94</v>
      </c>
      <c r="E179" s="193">
        <v>0.50253807106598991</v>
      </c>
      <c r="F179" s="156"/>
      <c r="G179" s="288"/>
      <c r="H179" s="248"/>
      <c r="I179" s="248"/>
      <c r="J179" s="248"/>
      <c r="K179" s="248"/>
      <c r="L179" s="248"/>
      <c r="M179" s="248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s="3" customFormat="1" ht="57.75" thickBot="1" x14ac:dyDescent="0.4">
      <c r="A180" s="231" t="s">
        <v>0</v>
      </c>
      <c r="B180" s="231" t="s">
        <v>1</v>
      </c>
      <c r="C180" s="231" t="s">
        <v>2</v>
      </c>
      <c r="D180" s="232" t="s">
        <v>3</v>
      </c>
      <c r="E180" s="233" t="s">
        <v>4</v>
      </c>
      <c r="F180" s="232" t="s">
        <v>48</v>
      </c>
      <c r="G180" s="248"/>
      <c r="H180" s="248"/>
      <c r="I180" s="248"/>
      <c r="J180" s="248"/>
      <c r="K180" s="248"/>
      <c r="L180" s="248"/>
      <c r="M180" s="248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s="3" customFormat="1" ht="111.75" customHeight="1" thickBot="1" x14ac:dyDescent="0.4">
      <c r="A181" s="221" t="s">
        <v>215</v>
      </c>
      <c r="B181" s="194" t="s">
        <v>629</v>
      </c>
      <c r="C181" s="190">
        <v>12</v>
      </c>
      <c r="D181" s="191">
        <v>8.1999999999999993</v>
      </c>
      <c r="E181" s="193">
        <v>0.31666666666666676</v>
      </c>
      <c r="F181" s="156"/>
      <c r="G181" s="235"/>
      <c r="H181" s="242"/>
      <c r="I181" s="235"/>
      <c r="J181" s="243"/>
      <c r="K181" s="244"/>
      <c r="L181" s="245"/>
      <c r="M181" s="246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s="3" customFormat="1" ht="108.75" customHeight="1" thickBot="1" x14ac:dyDescent="0.4">
      <c r="A182" s="221" t="s">
        <v>535</v>
      </c>
      <c r="B182" s="229" t="s">
        <v>536</v>
      </c>
      <c r="C182" s="190">
        <v>9.91</v>
      </c>
      <c r="D182" s="191">
        <v>4.95</v>
      </c>
      <c r="E182" s="157">
        <v>0.50050454086781027</v>
      </c>
      <c r="F182" s="156"/>
      <c r="G182" s="235"/>
      <c r="H182" s="242"/>
      <c r="I182" s="235"/>
      <c r="J182" s="243"/>
      <c r="K182" s="244"/>
      <c r="L182" s="245"/>
      <c r="M182" s="246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s="3" customFormat="1" ht="107.25" customHeight="1" thickBot="1" x14ac:dyDescent="0.4">
      <c r="A183" s="221" t="s">
        <v>362</v>
      </c>
      <c r="B183" s="41" t="s">
        <v>364</v>
      </c>
      <c r="C183" s="190">
        <v>10</v>
      </c>
      <c r="D183" s="191">
        <v>5.1962823802541536</v>
      </c>
      <c r="E183" s="157">
        <v>0.48037176197458464</v>
      </c>
      <c r="F183" s="156"/>
      <c r="G183" s="235"/>
      <c r="H183" s="242"/>
      <c r="I183" s="235"/>
      <c r="J183" s="243"/>
      <c r="K183" s="244"/>
      <c r="L183" s="245"/>
      <c r="M183" s="246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s="3" customFormat="1" ht="105" customHeight="1" thickBot="1" x14ac:dyDescent="0.4">
      <c r="A184" s="221" t="s">
        <v>480</v>
      </c>
      <c r="B184" s="41" t="s">
        <v>481</v>
      </c>
      <c r="C184" s="190">
        <v>9.91</v>
      </c>
      <c r="D184" s="191">
        <v>4.9000000000000004</v>
      </c>
      <c r="E184" s="157">
        <v>0.50554994954591326</v>
      </c>
      <c r="F184" s="156"/>
      <c r="G184" s="235"/>
      <c r="H184" s="242"/>
      <c r="I184" s="235"/>
      <c r="J184" s="243"/>
      <c r="K184" s="244"/>
      <c r="L184" s="245"/>
      <c r="M184" s="246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s="3" customFormat="1" ht="105" customHeight="1" thickBot="1" x14ac:dyDescent="0.4">
      <c r="A185" s="221" t="s">
        <v>495</v>
      </c>
      <c r="B185" s="41" t="s">
        <v>496</v>
      </c>
      <c r="C185" s="190">
        <v>9.91</v>
      </c>
      <c r="D185" s="191">
        <v>4.3759812652549641</v>
      </c>
      <c r="E185" s="157">
        <v>0.55842772298133569</v>
      </c>
      <c r="F185" s="156"/>
      <c r="G185" s="249"/>
      <c r="H185" s="242"/>
      <c r="I185" s="235"/>
      <c r="J185" s="243"/>
      <c r="K185" s="244"/>
      <c r="L185" s="245"/>
      <c r="M185" s="246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s="3" customFormat="1" ht="105" customHeight="1" thickBot="1" x14ac:dyDescent="0.4">
      <c r="A186" s="221" t="s">
        <v>630</v>
      </c>
      <c r="B186" s="210" t="s">
        <v>631</v>
      </c>
      <c r="C186" s="190">
        <v>10.23</v>
      </c>
      <c r="D186" s="191">
        <v>4.8</v>
      </c>
      <c r="E186" s="193">
        <v>0.53079178885630496</v>
      </c>
      <c r="F186" s="156"/>
      <c r="G186" s="249"/>
      <c r="H186" s="242"/>
      <c r="I186" s="235"/>
      <c r="J186" s="243"/>
      <c r="K186" s="244"/>
      <c r="L186" s="245"/>
      <c r="M186" s="246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s="3" customFormat="1" ht="105" customHeight="1" thickBot="1" x14ac:dyDescent="0.4">
      <c r="A187" s="221" t="s">
        <v>632</v>
      </c>
      <c r="B187" s="41" t="s">
        <v>633</v>
      </c>
      <c r="C187" s="190">
        <v>10.23</v>
      </c>
      <c r="D187" s="191">
        <v>5.05</v>
      </c>
      <c r="E187" s="157">
        <v>0.50635386119257086</v>
      </c>
      <c r="F187" s="156"/>
      <c r="G187" s="235"/>
      <c r="H187" s="242"/>
      <c r="I187" s="235"/>
      <c r="J187" s="243"/>
      <c r="K187" s="244"/>
      <c r="L187" s="245"/>
      <c r="M187" s="246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s="3" customFormat="1" ht="105" customHeight="1" thickBot="1" x14ac:dyDescent="0.4">
      <c r="A188" s="221" t="s">
        <v>634</v>
      </c>
      <c r="B188" s="311" t="s">
        <v>635</v>
      </c>
      <c r="C188" s="190">
        <v>9.39</v>
      </c>
      <c r="D188" s="191">
        <v>6.3</v>
      </c>
      <c r="E188" s="193">
        <v>0.32907348242811507</v>
      </c>
      <c r="F188" s="156"/>
      <c r="G188" s="235"/>
      <c r="H188" s="242"/>
      <c r="I188" s="235"/>
      <c r="J188" s="243"/>
      <c r="K188" s="244"/>
      <c r="L188" s="245"/>
      <c r="M188" s="246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s="3" customFormat="1" ht="105" customHeight="1" thickBot="1" x14ac:dyDescent="0.4">
      <c r="A189" s="221" t="s">
        <v>636</v>
      </c>
      <c r="B189" s="194" t="s">
        <v>637</v>
      </c>
      <c r="C189" s="190">
        <v>9.39</v>
      </c>
      <c r="D189" s="191">
        <v>5.9</v>
      </c>
      <c r="E189" s="193">
        <v>0.37167199148029817</v>
      </c>
      <c r="F189" s="156"/>
      <c r="G189" s="235"/>
      <c r="H189" s="242"/>
      <c r="I189" s="235"/>
      <c r="J189" s="243"/>
      <c r="K189" s="244"/>
      <c r="L189" s="245"/>
      <c r="M189" s="246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s="3" customFormat="1" ht="105" customHeight="1" thickBot="1" x14ac:dyDescent="0.4">
      <c r="A190" s="221" t="s">
        <v>638</v>
      </c>
      <c r="B190" s="194" t="s">
        <v>639</v>
      </c>
      <c r="C190" s="190">
        <v>16.760000000000002</v>
      </c>
      <c r="D190" s="191">
        <v>10.55</v>
      </c>
      <c r="E190" s="193">
        <v>0.37052505966587113</v>
      </c>
      <c r="F190" s="156"/>
      <c r="G190" s="235"/>
      <c r="H190" s="242"/>
      <c r="I190" s="235"/>
      <c r="J190" s="243"/>
      <c r="K190" s="244"/>
      <c r="L190" s="245"/>
      <c r="M190" s="246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s="3" customFormat="1" ht="105" customHeight="1" thickBot="1" x14ac:dyDescent="0.4">
      <c r="A191" s="221" t="s">
        <v>473</v>
      </c>
      <c r="B191" s="194" t="s">
        <v>474</v>
      </c>
      <c r="C191" s="190">
        <v>9.73</v>
      </c>
      <c r="D191" s="191">
        <v>5.68</v>
      </c>
      <c r="E191" s="193">
        <v>0.41623843782117165</v>
      </c>
      <c r="F191" s="156"/>
      <c r="G191" s="235"/>
      <c r="H191" s="242"/>
      <c r="I191" s="235"/>
      <c r="J191" s="243"/>
      <c r="K191" s="244"/>
      <c r="L191" s="245"/>
      <c r="M191" s="246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s="3" customFormat="1" ht="108" customHeight="1" thickBot="1" x14ac:dyDescent="0.4">
      <c r="A192" s="221" t="s">
        <v>640</v>
      </c>
      <c r="B192" s="210" t="s">
        <v>641</v>
      </c>
      <c r="C192" s="190">
        <v>17.09</v>
      </c>
      <c r="D192" s="191">
        <v>11.6</v>
      </c>
      <c r="E192" s="309">
        <v>0.32124049151550615</v>
      </c>
      <c r="F192" s="156"/>
      <c r="G192" s="235"/>
      <c r="H192" s="242"/>
      <c r="I192" s="235"/>
      <c r="J192" s="243"/>
      <c r="K192" s="244"/>
      <c r="L192" s="245"/>
      <c r="M192" s="246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s="3" customFormat="1" ht="108" customHeight="1" thickBot="1" x14ac:dyDescent="0.4">
      <c r="A193" s="221" t="s">
        <v>642</v>
      </c>
      <c r="B193" s="210" t="s">
        <v>643</v>
      </c>
      <c r="C193" s="190">
        <v>13.36</v>
      </c>
      <c r="D193" s="191">
        <v>8.9499999999999993</v>
      </c>
      <c r="E193" s="309">
        <v>0.33008982035928147</v>
      </c>
      <c r="F193" s="156"/>
      <c r="G193" s="235"/>
      <c r="H193" s="242"/>
      <c r="I193" s="235"/>
      <c r="J193" s="243"/>
      <c r="K193" s="244"/>
      <c r="L193" s="245"/>
      <c r="M193" s="246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s="3" customFormat="1" ht="108" customHeight="1" thickBot="1" x14ac:dyDescent="0.4">
      <c r="A194" s="221" t="s">
        <v>539</v>
      </c>
      <c r="B194" s="210" t="s">
        <v>540</v>
      </c>
      <c r="C194" s="190">
        <v>10.27</v>
      </c>
      <c r="D194" s="191">
        <v>4.72</v>
      </c>
      <c r="E194" s="309">
        <v>0.54040895813047718</v>
      </c>
      <c r="F194" s="156"/>
      <c r="G194" s="235"/>
      <c r="H194" s="242"/>
      <c r="I194" s="235"/>
      <c r="J194" s="243"/>
      <c r="K194" s="244"/>
      <c r="L194" s="245"/>
      <c r="M194" s="246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s="3" customFormat="1" ht="57.75" thickBot="1" x14ac:dyDescent="0.4">
      <c r="A195" s="231" t="s">
        <v>0</v>
      </c>
      <c r="B195" s="231" t="s">
        <v>1</v>
      </c>
      <c r="C195" s="231" t="s">
        <v>2</v>
      </c>
      <c r="D195" s="232" t="s">
        <v>3</v>
      </c>
      <c r="E195" s="233" t="s">
        <v>4</v>
      </c>
      <c r="F195" s="232" t="s">
        <v>48</v>
      </c>
      <c r="G195" s="235"/>
      <c r="H195" s="242"/>
      <c r="I195" s="235"/>
      <c r="J195" s="243"/>
      <c r="K195" s="244"/>
      <c r="L195" s="245"/>
      <c r="M195" s="246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s="3" customFormat="1" ht="108" customHeight="1" thickBot="1" x14ac:dyDescent="0.4">
      <c r="A196" s="312" t="s">
        <v>349</v>
      </c>
      <c r="B196" s="210" t="s">
        <v>352</v>
      </c>
      <c r="C196" s="190">
        <v>9</v>
      </c>
      <c r="D196" s="191">
        <v>4.889115559522291</v>
      </c>
      <c r="E196" s="309">
        <v>0.45676493783085659</v>
      </c>
      <c r="F196" s="156"/>
      <c r="G196" s="249"/>
      <c r="H196" s="242"/>
      <c r="I196" s="235"/>
      <c r="J196" s="243"/>
      <c r="K196" s="244"/>
      <c r="L196" s="245"/>
      <c r="M196" s="246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s="3" customFormat="1" ht="108.75" customHeight="1" thickBot="1" x14ac:dyDescent="0.4">
      <c r="A197" s="221" t="s">
        <v>644</v>
      </c>
      <c r="B197" s="210" t="s">
        <v>645</v>
      </c>
      <c r="C197" s="190">
        <v>9.91</v>
      </c>
      <c r="D197" s="191">
        <v>5.0999999999999996</v>
      </c>
      <c r="E197" s="309">
        <v>0.48536831483350151</v>
      </c>
      <c r="F197" s="38"/>
      <c r="G197" s="308"/>
      <c r="H197" s="282"/>
      <c r="I197" s="281"/>
      <c r="J197" s="283"/>
      <c r="K197" s="284"/>
      <c r="L197" s="285"/>
      <c r="M197" s="286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s="3" customFormat="1" ht="107.25" customHeight="1" thickBot="1" x14ac:dyDescent="0.4">
      <c r="A198" s="221" t="s">
        <v>326</v>
      </c>
      <c r="B198" s="210" t="s">
        <v>333</v>
      </c>
      <c r="C198" s="190">
        <v>8.5500000000000007</v>
      </c>
      <c r="D198" s="191">
        <v>4.3854914432833558</v>
      </c>
      <c r="E198" s="309">
        <v>0.4870770241773853</v>
      </c>
      <c r="F198" s="38"/>
      <c r="G198" s="235"/>
      <c r="H198" s="242"/>
      <c r="I198" s="235"/>
      <c r="J198" s="243"/>
      <c r="K198" s="244"/>
      <c r="L198" s="245"/>
      <c r="M198" s="246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s="3" customFormat="1" ht="103.5" customHeight="1" thickBot="1" x14ac:dyDescent="0.4">
      <c r="A199" s="221" t="s">
        <v>394</v>
      </c>
      <c r="B199" s="210" t="s">
        <v>396</v>
      </c>
      <c r="C199" s="190">
        <v>8.5500000000000007</v>
      </c>
      <c r="D199" s="191">
        <v>4.363384267119411</v>
      </c>
      <c r="E199" s="309">
        <v>0.48966265881644322</v>
      </c>
      <c r="F199" s="38"/>
      <c r="G199" s="235"/>
      <c r="H199" s="242"/>
      <c r="I199" s="235"/>
      <c r="J199" s="243"/>
      <c r="K199" s="244"/>
      <c r="L199" s="245"/>
      <c r="M199" s="246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s="3" customFormat="1" ht="108.75" customHeight="1" thickBot="1" x14ac:dyDescent="0.4">
      <c r="A200" s="221" t="s">
        <v>327</v>
      </c>
      <c r="B200" s="210" t="s">
        <v>334</v>
      </c>
      <c r="C200" s="190">
        <v>8.5500000000000007</v>
      </c>
      <c r="D200" s="191">
        <v>4.3882139366010335</v>
      </c>
      <c r="E200" s="309">
        <v>0.48675860390631187</v>
      </c>
      <c r="F200" s="38"/>
      <c r="G200" s="235"/>
      <c r="H200" s="242"/>
      <c r="I200" s="235"/>
      <c r="J200" s="243"/>
      <c r="K200" s="244"/>
      <c r="L200" s="245"/>
      <c r="M200" s="246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s="3" customFormat="1" ht="108" customHeight="1" thickBot="1" x14ac:dyDescent="0.4">
      <c r="A201" s="221" t="s">
        <v>328</v>
      </c>
      <c r="B201" s="210" t="s">
        <v>335</v>
      </c>
      <c r="C201" s="190">
        <v>8.5500000000000007</v>
      </c>
      <c r="D201" s="191">
        <v>4.3732813133169355</v>
      </c>
      <c r="E201" s="309">
        <v>0.48850510955357485</v>
      </c>
      <c r="F201" s="156"/>
      <c r="G201" s="235"/>
      <c r="H201" s="242"/>
      <c r="I201" s="235"/>
      <c r="J201" s="243"/>
      <c r="K201" s="244"/>
      <c r="L201" s="245"/>
      <c r="M201" s="246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s="3" customFormat="1" ht="113.45" customHeight="1" thickBot="1" x14ac:dyDescent="0.4">
      <c r="A202" s="221" t="s">
        <v>341</v>
      </c>
      <c r="B202" s="310" t="s">
        <v>345</v>
      </c>
      <c r="C202" s="190">
        <v>7.36</v>
      </c>
      <c r="D202" s="191">
        <v>2.290322580645161</v>
      </c>
      <c r="E202" s="309">
        <v>0.68881486676016834</v>
      </c>
      <c r="F202" s="38"/>
      <c r="G202" s="235"/>
      <c r="H202" s="242"/>
      <c r="I202" s="235"/>
      <c r="J202" s="243"/>
      <c r="K202" s="244"/>
      <c r="L202" s="245"/>
      <c r="M202" s="246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s="3" customFormat="1" ht="113.45" customHeight="1" thickBot="1" x14ac:dyDescent="0.4">
      <c r="A203" s="221" t="s">
        <v>646</v>
      </c>
      <c r="B203" s="323" t="s">
        <v>647</v>
      </c>
      <c r="C203" s="190">
        <v>8.09</v>
      </c>
      <c r="D203" s="191">
        <v>3.85</v>
      </c>
      <c r="E203" s="309">
        <v>0.52410383189122367</v>
      </c>
      <c r="F203" s="156"/>
      <c r="G203" s="235"/>
      <c r="H203" s="242"/>
      <c r="I203" s="235"/>
      <c r="J203" s="243"/>
      <c r="K203" s="244"/>
      <c r="L203" s="245"/>
      <c r="M203" s="246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s="3" customFormat="1" ht="104.25" customHeight="1" thickBot="1" x14ac:dyDescent="0.4">
      <c r="A204" s="221" t="s">
        <v>395</v>
      </c>
      <c r="B204" s="210" t="s">
        <v>397</v>
      </c>
      <c r="C204" s="190">
        <v>8.09</v>
      </c>
      <c r="D204" s="191">
        <v>3.8183859151601083</v>
      </c>
      <c r="E204" s="309">
        <v>0.52801162977007321</v>
      </c>
      <c r="F204" s="156"/>
      <c r="G204" s="235"/>
      <c r="H204" s="242"/>
      <c r="I204" s="235"/>
      <c r="J204" s="243"/>
      <c r="K204" s="244"/>
      <c r="L204" s="245"/>
      <c r="M204" s="246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s="3" customFormat="1" ht="104.25" customHeight="1" thickBot="1" x14ac:dyDescent="0.4">
      <c r="A205" s="221" t="s">
        <v>340</v>
      </c>
      <c r="B205" s="194" t="s">
        <v>344</v>
      </c>
      <c r="C205" s="190">
        <v>8.0299999999999994</v>
      </c>
      <c r="D205" s="191">
        <v>4.3263001284912423</v>
      </c>
      <c r="E205" s="193">
        <v>0.46123286071092873</v>
      </c>
      <c r="F205" s="156"/>
      <c r="G205" s="308"/>
      <c r="H205" s="282"/>
      <c r="I205" s="281"/>
      <c r="J205" s="283"/>
      <c r="K205" s="284"/>
      <c r="L205" s="285"/>
      <c r="M205" s="286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s="3" customFormat="1" ht="104.25" customHeight="1" thickBot="1" x14ac:dyDescent="0.4">
      <c r="A206" s="221" t="s">
        <v>398</v>
      </c>
      <c r="B206" s="194" t="s">
        <v>402</v>
      </c>
      <c r="C206" s="190">
        <v>8.0299999999999994</v>
      </c>
      <c r="D206" s="191">
        <v>4.3530049178961407</v>
      </c>
      <c r="E206" s="193">
        <v>0.45790723313871218</v>
      </c>
      <c r="F206" s="156"/>
      <c r="G206" s="235"/>
      <c r="H206" s="242"/>
      <c r="I206" s="235"/>
      <c r="J206" s="243"/>
      <c r="K206" s="244"/>
      <c r="L206" s="245"/>
      <c r="M206" s="246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s="3" customFormat="1" ht="104.25" customHeight="1" thickBot="1" x14ac:dyDescent="0.4">
      <c r="A207" s="221" t="s">
        <v>492</v>
      </c>
      <c r="B207" s="314" t="s">
        <v>741</v>
      </c>
      <c r="C207" s="190">
        <v>4.91</v>
      </c>
      <c r="D207" s="191">
        <v>2.65</v>
      </c>
      <c r="E207" s="193">
        <v>0.46028513238289204</v>
      </c>
      <c r="F207" s="156"/>
      <c r="G207" s="235"/>
      <c r="H207" s="242"/>
      <c r="I207" s="235"/>
      <c r="J207" s="243"/>
      <c r="K207" s="244"/>
      <c r="L207" s="245"/>
      <c r="M207" s="246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s="3" customFormat="1" ht="104.25" customHeight="1" thickBot="1" x14ac:dyDescent="0.4">
      <c r="A208" s="221" t="s">
        <v>399</v>
      </c>
      <c r="B208" s="194" t="s">
        <v>403</v>
      </c>
      <c r="C208" s="190">
        <v>4.67</v>
      </c>
      <c r="D208" s="191">
        <v>3.1554564172958135</v>
      </c>
      <c r="E208" s="193">
        <v>0.32431340100732042</v>
      </c>
      <c r="F208" s="156"/>
      <c r="G208" s="247"/>
      <c r="H208" s="242"/>
      <c r="I208" s="235"/>
      <c r="J208" s="243"/>
      <c r="K208" s="244"/>
      <c r="L208" s="245"/>
      <c r="M208" s="246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s="3" customFormat="1" ht="104.25" customHeight="1" thickBot="1" x14ac:dyDescent="0.4">
      <c r="A209" s="221" t="s">
        <v>451</v>
      </c>
      <c r="B209" s="210" t="s">
        <v>452</v>
      </c>
      <c r="C209" s="190">
        <v>9.84</v>
      </c>
      <c r="D209" s="191">
        <v>6.6</v>
      </c>
      <c r="E209" s="193">
        <v>0.3292682926829269</v>
      </c>
      <c r="F209" s="156"/>
      <c r="G209" s="247"/>
      <c r="H209" s="242"/>
      <c r="I209" s="235"/>
      <c r="J209" s="243"/>
      <c r="K209" s="244"/>
      <c r="L209" s="245"/>
      <c r="M209" s="246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s="3" customFormat="1" ht="104.25" customHeight="1" thickBot="1" x14ac:dyDescent="0.4">
      <c r="A210" s="221" t="s">
        <v>400</v>
      </c>
      <c r="B210" s="194" t="s">
        <v>404</v>
      </c>
      <c r="C210" s="190">
        <v>9.84</v>
      </c>
      <c r="D210" s="191">
        <v>7.0750016696720763</v>
      </c>
      <c r="E210" s="193">
        <v>0.28099576527722803</v>
      </c>
      <c r="F210" s="156"/>
      <c r="G210" s="235"/>
      <c r="H210" s="242"/>
      <c r="I210" s="235"/>
      <c r="J210" s="243"/>
      <c r="K210" s="244"/>
      <c r="L210" s="245"/>
      <c r="M210" s="246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s="3" customFormat="1" ht="57.75" thickBot="1" x14ac:dyDescent="0.4">
      <c r="A211" s="231" t="s">
        <v>0</v>
      </c>
      <c r="B211" s="231" t="s">
        <v>1</v>
      </c>
      <c r="C211" s="231" t="s">
        <v>2</v>
      </c>
      <c r="D211" s="232" t="s">
        <v>3</v>
      </c>
      <c r="E211" s="233" t="s">
        <v>4</v>
      </c>
      <c r="F211" s="232" t="s">
        <v>48</v>
      </c>
      <c r="G211" s="235"/>
      <c r="H211" s="242"/>
      <c r="I211" s="235"/>
      <c r="J211" s="243"/>
      <c r="K211" s="244"/>
      <c r="L211" s="245"/>
      <c r="M211" s="246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s="3" customFormat="1" ht="104.25" customHeight="1" thickBot="1" x14ac:dyDescent="0.4">
      <c r="A212" s="221" t="s">
        <v>401</v>
      </c>
      <c r="B212" s="210" t="s">
        <v>405</v>
      </c>
      <c r="C212" s="190">
        <v>8.17</v>
      </c>
      <c r="D212" s="191">
        <v>5.57</v>
      </c>
      <c r="E212" s="193">
        <v>0.31823745410036719</v>
      </c>
      <c r="F212" s="156"/>
      <c r="G212" s="235"/>
      <c r="H212" s="242"/>
      <c r="I212" s="235"/>
      <c r="J212" s="243"/>
      <c r="K212" s="244"/>
      <c r="L212" s="245"/>
      <c r="M212" s="246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s="3" customFormat="1" ht="103.5" customHeight="1" thickBot="1" x14ac:dyDescent="0.4">
      <c r="A213" s="221" t="s">
        <v>355</v>
      </c>
      <c r="B213" s="210" t="s">
        <v>358</v>
      </c>
      <c r="C213" s="190">
        <v>7.5600000000000005</v>
      </c>
      <c r="D213" s="191">
        <v>5.08</v>
      </c>
      <c r="E213" s="193">
        <v>0.32804232804232802</v>
      </c>
      <c r="F213" s="156"/>
      <c r="G213" s="235"/>
      <c r="H213" s="242"/>
      <c r="I213" s="235"/>
      <c r="J213" s="243"/>
      <c r="K213" s="244"/>
      <c r="L213" s="245"/>
      <c r="M213" s="246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s="3" customFormat="1" ht="103.5" customHeight="1" thickBot="1" x14ac:dyDescent="0.4">
      <c r="A214" s="221" t="s">
        <v>356</v>
      </c>
      <c r="B214" s="194" t="s">
        <v>359</v>
      </c>
      <c r="C214" s="190">
        <v>9.84</v>
      </c>
      <c r="D214" s="191">
        <v>6.7849462365591391</v>
      </c>
      <c r="E214" s="193">
        <v>0.31047294343911191</v>
      </c>
      <c r="F214" s="156"/>
      <c r="G214" s="235"/>
      <c r="H214" s="242"/>
      <c r="I214" s="235"/>
      <c r="J214" s="243"/>
      <c r="K214" s="244"/>
      <c r="L214" s="245"/>
      <c r="M214" s="246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s="3" customFormat="1" ht="104.25" customHeight="1" thickBot="1" x14ac:dyDescent="0.4">
      <c r="A215" s="221" t="s">
        <v>453</v>
      </c>
      <c r="B215" s="194" t="s">
        <v>454</v>
      </c>
      <c r="C215" s="190">
        <v>10.48</v>
      </c>
      <c r="D215" s="191">
        <v>7.16</v>
      </c>
      <c r="E215" s="193">
        <v>0.31679389312977102</v>
      </c>
      <c r="F215" s="156"/>
      <c r="G215" s="235"/>
      <c r="H215" s="242"/>
      <c r="I215" s="235"/>
      <c r="J215" s="243"/>
      <c r="K215" s="244"/>
      <c r="L215" s="245"/>
      <c r="M215" s="246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s="3" customFormat="1" ht="104.25" customHeight="1" thickBot="1" x14ac:dyDescent="0.4">
      <c r="A216" s="221" t="s">
        <v>542</v>
      </c>
      <c r="B216" s="194" t="s">
        <v>543</v>
      </c>
      <c r="C216" s="190">
        <v>1.3</v>
      </c>
      <c r="D216" s="191">
        <v>0.55000000000000004</v>
      </c>
      <c r="E216" s="193">
        <v>0.57692307692307687</v>
      </c>
      <c r="F216" s="156"/>
      <c r="G216" s="235"/>
      <c r="H216" s="242"/>
      <c r="I216" s="235"/>
      <c r="J216" s="243"/>
      <c r="K216" s="244"/>
      <c r="L216" s="245"/>
      <c r="M216" s="246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s="3" customFormat="1" ht="104.25" customHeight="1" thickBot="1" x14ac:dyDescent="0.4">
      <c r="A217" s="221" t="s">
        <v>360</v>
      </c>
      <c r="B217" s="251" t="s">
        <v>648</v>
      </c>
      <c r="C217" s="190">
        <v>6.55</v>
      </c>
      <c r="D217" s="191">
        <v>3.8688172043010751</v>
      </c>
      <c r="E217" s="193">
        <v>0.40934088483953046</v>
      </c>
      <c r="F217" s="156"/>
      <c r="G217" s="235"/>
      <c r="H217" s="242"/>
      <c r="I217" s="235"/>
      <c r="J217" s="243"/>
      <c r="K217" s="244"/>
      <c r="L217" s="245"/>
      <c r="M217" s="246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s="3" customFormat="1" ht="104.25" customHeight="1" thickBot="1" x14ac:dyDescent="0.4">
      <c r="A218" s="221" t="s">
        <v>649</v>
      </c>
      <c r="B218" s="194" t="s">
        <v>650</v>
      </c>
      <c r="C218" s="190">
        <v>6.55</v>
      </c>
      <c r="D218" s="191">
        <v>3.8</v>
      </c>
      <c r="E218" s="193">
        <v>0.41984732824427484</v>
      </c>
      <c r="F218" s="156"/>
      <c r="G218" s="235"/>
      <c r="H218" s="242"/>
      <c r="I218" s="235"/>
      <c r="J218" s="243"/>
      <c r="K218" s="244"/>
      <c r="L218" s="245"/>
      <c r="M218" s="246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s="3" customFormat="1" ht="104.25" customHeight="1" thickBot="1" x14ac:dyDescent="0.4">
      <c r="A219" s="221" t="s">
        <v>490</v>
      </c>
      <c r="B219" s="194" t="s">
        <v>491</v>
      </c>
      <c r="C219" s="190">
        <v>9.5500000000000007</v>
      </c>
      <c r="D219" s="191">
        <v>5.6</v>
      </c>
      <c r="E219" s="193">
        <v>0.41361256544502623</v>
      </c>
      <c r="F219" s="156"/>
      <c r="G219" s="235"/>
      <c r="H219" s="242"/>
      <c r="I219" s="235"/>
      <c r="J219" s="243"/>
      <c r="K219" s="244"/>
      <c r="L219" s="245"/>
      <c r="M219" s="246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31.25" customHeight="1" thickBot="1" x14ac:dyDescent="0.4">
      <c r="A220" s="221" t="s">
        <v>651</v>
      </c>
      <c r="B220" s="194" t="s">
        <v>652</v>
      </c>
      <c r="C220" s="190">
        <v>9.75</v>
      </c>
      <c r="D220" s="191">
        <v>4.5</v>
      </c>
      <c r="E220" s="193">
        <v>0.53846153846153844</v>
      </c>
      <c r="F220" s="38"/>
      <c r="G220" s="353"/>
      <c r="H220" s="353"/>
      <c r="I220" s="353"/>
      <c r="J220" s="353"/>
      <c r="K220" s="353"/>
      <c r="L220" s="353"/>
      <c r="M220" s="353"/>
      <c r="N220" s="2"/>
      <c r="O220" s="2"/>
      <c r="P220" s="2"/>
      <c r="Q220" s="2"/>
      <c r="R220" s="2"/>
      <c r="S220" s="2"/>
      <c r="T220" s="2"/>
    </row>
    <row r="221" spans="1:25" ht="111.75" customHeight="1" thickBot="1" x14ac:dyDescent="0.4">
      <c r="A221" s="221" t="s">
        <v>488</v>
      </c>
      <c r="B221" s="251" t="s">
        <v>489</v>
      </c>
      <c r="C221" s="190">
        <v>6.55</v>
      </c>
      <c r="D221" s="191">
        <v>3.720430107526882</v>
      </c>
      <c r="E221" s="193">
        <v>0.43199540343101039</v>
      </c>
      <c r="F221" s="156"/>
      <c r="G221" s="235"/>
      <c r="H221" s="242"/>
      <c r="I221" s="235"/>
      <c r="J221" s="243"/>
      <c r="K221" s="244"/>
      <c r="L221" s="245"/>
      <c r="M221" s="246"/>
      <c r="N221" s="2"/>
      <c r="O221" s="2"/>
      <c r="P221" s="2"/>
      <c r="Q221" s="2"/>
      <c r="R221" s="2"/>
      <c r="S221" s="2"/>
      <c r="T221" s="2"/>
    </row>
    <row r="222" spans="1:25" ht="100.5" customHeight="1" thickBot="1" x14ac:dyDescent="0.4">
      <c r="A222" s="221" t="s">
        <v>653</v>
      </c>
      <c r="B222" s="224" t="s">
        <v>654</v>
      </c>
      <c r="C222" s="190">
        <v>9.5500000000000007</v>
      </c>
      <c r="D222" s="191">
        <v>5.5</v>
      </c>
      <c r="E222" s="193">
        <v>0.42408376963350791</v>
      </c>
      <c r="F222" s="156"/>
      <c r="G222" s="235"/>
      <c r="H222" s="242"/>
      <c r="I222" s="235"/>
      <c r="J222" s="243"/>
      <c r="K222" s="244"/>
      <c r="L222" s="245"/>
      <c r="M222" s="246"/>
      <c r="N222" s="2"/>
      <c r="O222" s="2"/>
      <c r="P222" s="2"/>
      <c r="Q222" s="2"/>
      <c r="R222" s="2"/>
      <c r="S222" s="2"/>
      <c r="T222" s="2"/>
    </row>
    <row r="223" spans="1:25" ht="100.5" customHeight="1" thickBot="1" x14ac:dyDescent="0.4">
      <c r="A223" s="221" t="s">
        <v>329</v>
      </c>
      <c r="B223" s="313" t="s">
        <v>336</v>
      </c>
      <c r="C223" s="190">
        <v>11.35</v>
      </c>
      <c r="D223" s="191">
        <v>7.387096774193548</v>
      </c>
      <c r="E223" s="193">
        <v>0.34915446923404858</v>
      </c>
      <c r="F223" s="156"/>
      <c r="G223" s="308"/>
      <c r="H223" s="282"/>
      <c r="I223" s="281"/>
      <c r="J223" s="283"/>
      <c r="K223" s="284"/>
      <c r="L223" s="285"/>
      <c r="M223" s="286"/>
      <c r="N223" s="2"/>
      <c r="O223" s="2"/>
      <c r="P223" s="2"/>
      <c r="Q223" s="2"/>
      <c r="R223" s="2"/>
      <c r="S223" s="2"/>
      <c r="T223" s="2"/>
    </row>
    <row r="224" spans="1:25" ht="106.5" customHeight="1" thickBot="1" x14ac:dyDescent="0.4">
      <c r="A224" s="221" t="s">
        <v>330</v>
      </c>
      <c r="B224" s="194" t="s">
        <v>337</v>
      </c>
      <c r="C224" s="190">
        <v>11.35</v>
      </c>
      <c r="D224" s="191">
        <v>7.2886540600667393</v>
      </c>
      <c r="E224" s="193">
        <v>0.35782783611746793</v>
      </c>
      <c r="F224" s="156"/>
      <c r="G224" s="235"/>
      <c r="H224" s="242"/>
      <c r="I224" s="235"/>
      <c r="J224" s="243"/>
      <c r="K224" s="244"/>
      <c r="L224" s="245"/>
      <c r="M224" s="246"/>
      <c r="N224" s="2"/>
      <c r="O224" s="2"/>
      <c r="P224" s="2"/>
      <c r="Q224" s="2"/>
      <c r="R224" s="2"/>
      <c r="S224" s="2"/>
      <c r="T224" s="2"/>
    </row>
    <row r="225" spans="1:20" ht="106.5" customHeight="1" thickBot="1" x14ac:dyDescent="0.4">
      <c r="A225" s="221" t="s">
        <v>655</v>
      </c>
      <c r="B225" s="194" t="s">
        <v>656</v>
      </c>
      <c r="C225" s="190">
        <v>7.82</v>
      </c>
      <c r="D225" s="191">
        <v>4</v>
      </c>
      <c r="E225" s="193">
        <v>0.48849104859335035</v>
      </c>
      <c r="F225" s="156"/>
      <c r="G225" s="235"/>
      <c r="H225" s="242"/>
      <c r="I225" s="235"/>
      <c r="J225" s="243"/>
      <c r="K225" s="244"/>
      <c r="L225" s="245"/>
      <c r="M225" s="246"/>
      <c r="N225" s="2"/>
      <c r="O225" s="2"/>
      <c r="P225" s="2"/>
      <c r="Q225" s="2"/>
      <c r="R225" s="2"/>
      <c r="S225" s="2"/>
      <c r="T225" s="2"/>
    </row>
    <row r="226" spans="1:20" ht="109.7" customHeight="1" thickBot="1" x14ac:dyDescent="0.4">
      <c r="A226" s="221" t="s">
        <v>657</v>
      </c>
      <c r="B226" s="194" t="s">
        <v>658</v>
      </c>
      <c r="C226" s="190">
        <v>8.36</v>
      </c>
      <c r="D226" s="191">
        <v>3.95</v>
      </c>
      <c r="E226" s="193">
        <v>0.52751196172248793</v>
      </c>
      <c r="F226" s="156"/>
      <c r="G226" s="235"/>
      <c r="H226" s="242"/>
      <c r="I226" s="235"/>
      <c r="J226" s="243"/>
      <c r="K226" s="244"/>
      <c r="L226" s="245"/>
      <c r="M226" s="246"/>
      <c r="N226" s="2"/>
      <c r="O226" s="2"/>
      <c r="P226" s="2"/>
      <c r="Q226" s="2"/>
      <c r="R226" s="2"/>
      <c r="S226" s="2"/>
      <c r="T226" s="2"/>
    </row>
    <row r="227" spans="1:20" ht="57.75" thickBot="1" x14ac:dyDescent="0.4">
      <c r="A227" s="231" t="s">
        <v>0</v>
      </c>
      <c r="B227" s="231" t="s">
        <v>1</v>
      </c>
      <c r="C227" s="231" t="s">
        <v>2</v>
      </c>
      <c r="D227" s="232" t="s">
        <v>3</v>
      </c>
      <c r="E227" s="233" t="s">
        <v>4</v>
      </c>
      <c r="F227" s="232" t="s">
        <v>48</v>
      </c>
      <c r="G227" s="235"/>
      <c r="H227" s="242"/>
      <c r="I227" s="235"/>
      <c r="J227" s="243"/>
      <c r="K227" s="244"/>
      <c r="L227" s="245"/>
      <c r="M227" s="246"/>
      <c r="N227" s="2"/>
      <c r="O227" s="2"/>
      <c r="P227" s="2"/>
      <c r="Q227" s="2"/>
      <c r="R227" s="2"/>
      <c r="S227" s="2"/>
      <c r="T227" s="2"/>
    </row>
    <row r="228" spans="1:20" ht="116.25" customHeight="1" thickBot="1" x14ac:dyDescent="0.4">
      <c r="A228" s="221" t="s">
        <v>659</v>
      </c>
      <c r="B228" s="194" t="s">
        <v>660</v>
      </c>
      <c r="C228" s="190">
        <v>15.82</v>
      </c>
      <c r="D228" s="191">
        <v>5.85</v>
      </c>
      <c r="E228" s="193">
        <v>0.6302149178255374</v>
      </c>
      <c r="F228" s="156"/>
      <c r="G228" s="235"/>
      <c r="H228" s="242"/>
      <c r="I228" s="235"/>
      <c r="J228" s="243"/>
      <c r="K228" s="244"/>
      <c r="L228" s="245"/>
      <c r="M228" s="246"/>
      <c r="N228" s="2"/>
      <c r="O228" s="2"/>
      <c r="P228" s="2"/>
      <c r="Q228" s="2"/>
      <c r="R228" s="2"/>
      <c r="S228" s="2"/>
      <c r="T228" s="2"/>
    </row>
    <row r="229" spans="1:20" ht="116.25" customHeight="1" thickBot="1" x14ac:dyDescent="0.4">
      <c r="A229" s="221" t="s">
        <v>438</v>
      </c>
      <c r="B229" s="194" t="s">
        <v>437</v>
      </c>
      <c r="C229" s="190">
        <v>13.52</v>
      </c>
      <c r="D229" s="191">
        <v>5.9</v>
      </c>
      <c r="E229" s="193">
        <v>0.56360946745562124</v>
      </c>
      <c r="F229" s="156"/>
      <c r="G229" s="235"/>
      <c r="H229" s="242"/>
      <c r="I229" s="235"/>
      <c r="J229" s="243"/>
      <c r="K229" s="244"/>
      <c r="L229" s="245"/>
      <c r="M229" s="246"/>
      <c r="N229" s="2"/>
      <c r="O229" s="2"/>
      <c r="P229" s="2"/>
      <c r="Q229" s="2"/>
      <c r="R229" s="2"/>
      <c r="S229" s="2"/>
      <c r="T229" s="2"/>
    </row>
    <row r="230" spans="1:20" ht="107.25" customHeight="1" thickBot="1" x14ac:dyDescent="0.4">
      <c r="A230" s="221" t="s">
        <v>503</v>
      </c>
      <c r="B230" s="194" t="s">
        <v>504</v>
      </c>
      <c r="C230" s="190">
        <v>3.2</v>
      </c>
      <c r="D230" s="191">
        <v>1.448674668667167</v>
      </c>
      <c r="E230" s="193">
        <v>0.54728916604151034</v>
      </c>
      <c r="F230" s="156"/>
      <c r="G230" s="235"/>
      <c r="H230" s="242"/>
      <c r="I230" s="235"/>
      <c r="J230" s="243"/>
      <c r="K230" s="244"/>
      <c r="L230" s="245"/>
      <c r="M230" s="246"/>
      <c r="N230" s="2"/>
      <c r="O230" s="2"/>
      <c r="P230" s="2"/>
      <c r="Q230" s="2"/>
      <c r="R230" s="2"/>
      <c r="S230" s="2"/>
      <c r="T230" s="2"/>
    </row>
    <row r="231" spans="1:20" ht="107.25" customHeight="1" thickBot="1" x14ac:dyDescent="0.4">
      <c r="A231" s="221" t="s">
        <v>406</v>
      </c>
      <c r="B231" s="194" t="s">
        <v>409</v>
      </c>
      <c r="C231" s="190">
        <v>14.09</v>
      </c>
      <c r="D231" s="191">
        <v>9.25</v>
      </c>
      <c r="E231" s="193">
        <v>0.34350603264726753</v>
      </c>
      <c r="F231" s="156"/>
      <c r="G231" s="235"/>
      <c r="H231" s="242"/>
      <c r="I231" s="235"/>
      <c r="J231" s="243"/>
      <c r="K231" s="244"/>
      <c r="L231" s="245"/>
      <c r="M231" s="246"/>
      <c r="N231" s="2"/>
      <c r="O231" s="2"/>
      <c r="P231" s="2"/>
      <c r="Q231" s="2"/>
      <c r="R231" s="2"/>
      <c r="S231" s="2"/>
      <c r="T231" s="2"/>
    </row>
    <row r="232" spans="1:20" ht="107.25" customHeight="1" thickBot="1" x14ac:dyDescent="0.4">
      <c r="A232" s="221" t="s">
        <v>507</v>
      </c>
      <c r="B232" s="194" t="s">
        <v>508</v>
      </c>
      <c r="C232" s="190">
        <v>7.7</v>
      </c>
      <c r="D232" s="191">
        <v>3.82</v>
      </c>
      <c r="E232" s="193">
        <v>0.50389610389610395</v>
      </c>
      <c r="F232" s="156"/>
      <c r="G232" s="235"/>
      <c r="H232" s="242"/>
      <c r="I232" s="235"/>
      <c r="J232" s="243"/>
      <c r="K232" s="244"/>
      <c r="L232" s="245"/>
      <c r="M232" s="246"/>
      <c r="N232" s="2"/>
      <c r="O232" s="2"/>
      <c r="P232" s="2"/>
      <c r="Q232" s="2"/>
      <c r="R232" s="2"/>
      <c r="S232" s="2"/>
      <c r="T232" s="2"/>
    </row>
    <row r="233" spans="1:20" ht="105" customHeight="1" thickBot="1" x14ac:dyDescent="0.4">
      <c r="A233" s="221" t="s">
        <v>439</v>
      </c>
      <c r="B233" s="194" t="s">
        <v>440</v>
      </c>
      <c r="C233" s="190">
        <v>8.0299999999999994</v>
      </c>
      <c r="D233" s="191">
        <v>3.91</v>
      </c>
      <c r="E233" s="193">
        <v>0.51307596513075959</v>
      </c>
      <c r="F233" s="156"/>
      <c r="G233" s="235"/>
      <c r="H233" s="242"/>
      <c r="I233" s="235"/>
      <c r="J233" s="243"/>
      <c r="K233" s="244"/>
      <c r="L233" s="245"/>
      <c r="M233" s="246"/>
      <c r="N233" s="2"/>
      <c r="O233" s="2"/>
      <c r="P233" s="2"/>
      <c r="Q233" s="2"/>
      <c r="R233" s="2"/>
      <c r="S233" s="2"/>
      <c r="T233" s="2"/>
    </row>
    <row r="234" spans="1:20" ht="105" customHeight="1" thickBot="1" x14ac:dyDescent="0.4">
      <c r="A234" s="221" t="s">
        <v>505</v>
      </c>
      <c r="B234" s="210" t="s">
        <v>506</v>
      </c>
      <c r="C234" s="190">
        <v>14.34</v>
      </c>
      <c r="D234" s="191">
        <v>8.408602150537634</v>
      </c>
      <c r="E234" s="193">
        <v>0.4136260703948651</v>
      </c>
      <c r="F234" s="156"/>
      <c r="G234" s="248"/>
      <c r="H234" s="248"/>
      <c r="I234" s="248"/>
      <c r="J234" s="248"/>
      <c r="K234" s="248"/>
      <c r="L234" s="248"/>
      <c r="M234" s="248"/>
      <c r="N234" s="2"/>
      <c r="O234" s="2"/>
      <c r="P234" s="2"/>
      <c r="Q234" s="2"/>
      <c r="R234" s="2"/>
      <c r="S234" s="2"/>
      <c r="T234" s="2"/>
    </row>
    <row r="235" spans="1:20" ht="105" customHeight="1" thickBot="1" x14ac:dyDescent="0.4">
      <c r="A235" s="221" t="s">
        <v>560</v>
      </c>
      <c r="B235" s="194" t="s">
        <v>561</v>
      </c>
      <c r="C235" s="190">
        <v>21.23</v>
      </c>
      <c r="D235" s="191">
        <v>13.72</v>
      </c>
      <c r="E235" s="193">
        <v>0.35374470089495991</v>
      </c>
      <c r="F235" s="156"/>
      <c r="G235" s="248"/>
      <c r="H235" s="248"/>
      <c r="I235" s="248"/>
      <c r="J235" s="248"/>
      <c r="K235" s="248"/>
      <c r="L235" s="248"/>
      <c r="M235" s="248"/>
      <c r="N235" s="2"/>
      <c r="O235" s="2"/>
      <c r="P235" s="2"/>
      <c r="Q235" s="2"/>
      <c r="R235" s="2"/>
      <c r="S235" s="2"/>
      <c r="T235" s="2"/>
    </row>
    <row r="236" spans="1:20" ht="110.25" customHeight="1" thickBot="1" x14ac:dyDescent="0.4">
      <c r="A236" s="221" t="s">
        <v>407</v>
      </c>
      <c r="B236" s="210" t="s">
        <v>410</v>
      </c>
      <c r="C236" s="190">
        <v>10.25</v>
      </c>
      <c r="D236" s="191">
        <v>6.0687724014336908</v>
      </c>
      <c r="E236" s="193">
        <v>0.40792464376256676</v>
      </c>
      <c r="F236" s="156"/>
      <c r="G236" s="248"/>
      <c r="H236" s="248"/>
      <c r="I236" s="248"/>
      <c r="J236" s="248"/>
      <c r="K236" s="248"/>
      <c r="L236" s="248"/>
      <c r="M236" s="248"/>
      <c r="N236" s="2"/>
      <c r="O236" s="2"/>
      <c r="P236" s="2"/>
      <c r="Q236" s="2"/>
      <c r="R236" s="2"/>
      <c r="S236" s="2"/>
      <c r="T236" s="2"/>
    </row>
    <row r="237" spans="1:20" ht="106.5" customHeight="1" thickBot="1" x14ac:dyDescent="0.4">
      <c r="A237" s="221" t="s">
        <v>408</v>
      </c>
      <c r="B237" s="194" t="s">
        <v>411</v>
      </c>
      <c r="C237" s="190">
        <v>14.34</v>
      </c>
      <c r="D237" s="191">
        <v>7.9946123847523713</v>
      </c>
      <c r="E237" s="193">
        <v>0.44249564959885834</v>
      </c>
      <c r="F237" s="156"/>
      <c r="G237" s="248"/>
      <c r="H237" s="248"/>
      <c r="I237" s="248"/>
      <c r="J237" s="248"/>
      <c r="K237" s="248"/>
      <c r="L237" s="248"/>
      <c r="M237" s="248"/>
      <c r="N237" s="2"/>
      <c r="O237" s="2"/>
      <c r="P237" s="2"/>
      <c r="Q237" s="2"/>
      <c r="R237" s="2"/>
      <c r="S237" s="2"/>
      <c r="T237" s="2"/>
    </row>
    <row r="238" spans="1:20" ht="110.25" customHeight="1" thickBot="1" x14ac:dyDescent="0.4">
      <c r="A238" s="221" t="s">
        <v>441</v>
      </c>
      <c r="B238" s="195" t="s">
        <v>442</v>
      </c>
      <c r="C238" s="190">
        <v>4.34</v>
      </c>
      <c r="D238" s="191">
        <v>1.2</v>
      </c>
      <c r="E238" s="193">
        <v>0.72350230414746541</v>
      </c>
      <c r="F238" s="254"/>
      <c r="G238" s="248"/>
      <c r="H238" s="248"/>
      <c r="I238" s="248"/>
      <c r="J238" s="248"/>
      <c r="K238" s="248"/>
      <c r="L238" s="248"/>
      <c r="M238" s="248"/>
      <c r="N238" s="2"/>
      <c r="O238" s="2"/>
      <c r="P238" s="2"/>
      <c r="Q238" s="2"/>
      <c r="R238" s="2"/>
      <c r="S238" s="2"/>
      <c r="T238" s="2"/>
    </row>
    <row r="239" spans="1:20" ht="110.25" customHeight="1" thickBot="1" x14ac:dyDescent="0.4">
      <c r="A239" s="221" t="s">
        <v>412</v>
      </c>
      <c r="B239" s="252" t="s">
        <v>413</v>
      </c>
      <c r="C239" s="190">
        <v>10.18</v>
      </c>
      <c r="D239" s="191">
        <v>4.3100358422939067</v>
      </c>
      <c r="E239" s="193">
        <v>0.57661730429332936</v>
      </c>
      <c r="F239" s="156"/>
      <c r="G239" s="249"/>
      <c r="H239" s="242"/>
      <c r="I239" s="235"/>
      <c r="J239" s="243"/>
      <c r="K239" s="244"/>
      <c r="L239" s="245"/>
      <c r="M239" s="246"/>
      <c r="N239" s="2"/>
      <c r="O239" s="2"/>
      <c r="P239" s="2"/>
      <c r="Q239" s="2"/>
      <c r="R239" s="2"/>
      <c r="S239" s="2"/>
      <c r="T239" s="2"/>
    </row>
    <row r="240" spans="1:20" ht="105" customHeight="1" thickBot="1" x14ac:dyDescent="0.4">
      <c r="A240" s="221" t="s">
        <v>558</v>
      </c>
      <c r="B240" s="280" t="s">
        <v>559</v>
      </c>
      <c r="C240" s="190">
        <v>10.18</v>
      </c>
      <c r="D240" s="191">
        <v>4.4000000000000004</v>
      </c>
      <c r="E240" s="193">
        <v>0.5677799607072691</v>
      </c>
      <c r="F240" s="156"/>
      <c r="G240" s="249"/>
      <c r="H240" s="242"/>
      <c r="I240" s="235"/>
      <c r="J240" s="243"/>
      <c r="K240" s="244"/>
      <c r="L240" s="245"/>
      <c r="M240" s="246"/>
      <c r="N240" s="2"/>
      <c r="O240" s="2"/>
      <c r="P240" s="2"/>
      <c r="Q240" s="2"/>
      <c r="R240" s="2"/>
      <c r="S240" s="2"/>
      <c r="T240" s="2"/>
    </row>
    <row r="241" spans="1:20" ht="105" customHeight="1" thickBot="1" x14ac:dyDescent="0.4">
      <c r="A241" s="221" t="s">
        <v>556</v>
      </c>
      <c r="B241" s="280" t="s">
        <v>557</v>
      </c>
      <c r="C241" s="190">
        <v>11.73</v>
      </c>
      <c r="D241" s="191">
        <v>5.05</v>
      </c>
      <c r="E241" s="193">
        <v>0.5694799658994032</v>
      </c>
      <c r="F241" s="156"/>
      <c r="G241" s="235"/>
      <c r="H241" s="242"/>
      <c r="I241" s="235"/>
      <c r="J241" s="243"/>
      <c r="K241" s="244"/>
      <c r="L241" s="245"/>
      <c r="M241" s="246"/>
      <c r="N241" s="2"/>
      <c r="O241" s="2"/>
      <c r="P241" s="2"/>
      <c r="Q241" s="2"/>
      <c r="R241" s="2"/>
      <c r="S241" s="2"/>
      <c r="T241" s="2"/>
    </row>
    <row r="242" spans="1:20" ht="105" customHeight="1" thickBot="1" x14ac:dyDescent="0.4">
      <c r="A242" s="221" t="s">
        <v>661</v>
      </c>
      <c r="B242" s="252" t="s">
        <v>662</v>
      </c>
      <c r="C242" s="190">
        <v>7.79</v>
      </c>
      <c r="D242" s="191">
        <v>3.15</v>
      </c>
      <c r="E242" s="193">
        <v>0.59563543003851094</v>
      </c>
      <c r="F242" s="156"/>
      <c r="G242" s="235"/>
      <c r="H242" s="242"/>
      <c r="I242" s="235"/>
      <c r="J242" s="243"/>
      <c r="K242" s="244"/>
      <c r="L242" s="245"/>
      <c r="M242" s="246"/>
      <c r="N242" s="2"/>
      <c r="O242" s="2"/>
      <c r="P242" s="2"/>
      <c r="Q242" s="2"/>
      <c r="R242" s="2"/>
      <c r="S242" s="2"/>
      <c r="T242" s="2"/>
    </row>
    <row r="243" spans="1:20" ht="57.75" thickBot="1" x14ac:dyDescent="0.4">
      <c r="A243" s="231" t="s">
        <v>0</v>
      </c>
      <c r="B243" s="231" t="s">
        <v>1</v>
      </c>
      <c r="C243" s="231" t="s">
        <v>2</v>
      </c>
      <c r="D243" s="232" t="s">
        <v>3</v>
      </c>
      <c r="E243" s="233" t="s">
        <v>4</v>
      </c>
      <c r="F243" s="232" t="s">
        <v>48</v>
      </c>
      <c r="G243" s="235"/>
      <c r="H243" s="242"/>
      <c r="I243" s="235"/>
      <c r="J243" s="243"/>
      <c r="K243" s="244"/>
      <c r="L243" s="245"/>
      <c r="M243" s="246"/>
      <c r="N243" s="2"/>
      <c r="O243" s="2"/>
      <c r="P243" s="2"/>
      <c r="Q243" s="2"/>
      <c r="R243" s="2"/>
      <c r="S243" s="2"/>
      <c r="T243" s="2"/>
    </row>
    <row r="244" spans="1:20" ht="111.75" customHeight="1" thickBot="1" x14ac:dyDescent="0.4">
      <c r="A244" s="221" t="s">
        <v>443</v>
      </c>
      <c r="B244" s="252" t="s">
        <v>444</v>
      </c>
      <c r="C244" s="190">
        <v>16.82</v>
      </c>
      <c r="D244" s="191">
        <v>8.99</v>
      </c>
      <c r="E244" s="193">
        <v>0.46551724137931039</v>
      </c>
      <c r="F244" s="156"/>
      <c r="G244" s="235"/>
      <c r="H244" s="242"/>
      <c r="I244" s="235"/>
      <c r="J244" s="243"/>
      <c r="K244" s="244"/>
      <c r="L244" s="245"/>
      <c r="M244" s="246"/>
      <c r="N244" s="2"/>
      <c r="O244" s="2"/>
      <c r="P244" s="2"/>
      <c r="Q244" s="2"/>
      <c r="R244" s="2"/>
      <c r="S244" s="2"/>
      <c r="T244" s="2"/>
    </row>
    <row r="245" spans="1:20" ht="111.75" customHeight="1" thickBot="1" x14ac:dyDescent="0.4">
      <c r="A245" s="221" t="s">
        <v>501</v>
      </c>
      <c r="B245" s="252" t="s">
        <v>502</v>
      </c>
      <c r="C245" s="190">
        <v>5.33</v>
      </c>
      <c r="D245" s="191">
        <v>2.172043010752688</v>
      </c>
      <c r="E245" s="193">
        <v>0.59248724000887654</v>
      </c>
      <c r="F245" s="156"/>
      <c r="G245" s="235"/>
      <c r="H245" s="242"/>
      <c r="I245" s="235"/>
      <c r="J245" s="243"/>
      <c r="K245" s="244"/>
      <c r="L245" s="245"/>
      <c r="M245" s="246"/>
      <c r="N245" s="2"/>
      <c r="O245" s="2"/>
      <c r="P245" s="2"/>
      <c r="Q245" s="2"/>
      <c r="R245" s="2"/>
      <c r="S245" s="2"/>
      <c r="T245" s="2"/>
    </row>
    <row r="246" spans="1:20" ht="106.5" customHeight="1" thickBot="1" x14ac:dyDescent="0.4">
      <c r="A246" s="221" t="s">
        <v>554</v>
      </c>
      <c r="B246" s="252" t="s">
        <v>555</v>
      </c>
      <c r="C246" s="190">
        <v>17.62</v>
      </c>
      <c r="D246" s="191">
        <v>10.98</v>
      </c>
      <c r="E246" s="193">
        <v>0.37684449489216798</v>
      </c>
      <c r="F246" s="156"/>
      <c r="G246" s="235"/>
      <c r="H246" s="242"/>
      <c r="I246" s="235"/>
      <c r="J246" s="243"/>
      <c r="K246" s="244"/>
      <c r="L246" s="245"/>
      <c r="M246" s="246"/>
      <c r="N246" s="2"/>
      <c r="O246" s="2"/>
      <c r="P246" s="2"/>
      <c r="Q246" s="2"/>
      <c r="R246" s="2"/>
      <c r="S246" s="2"/>
      <c r="T246" s="2"/>
    </row>
    <row r="247" spans="1:20" ht="109.7" customHeight="1" thickBot="1" x14ac:dyDescent="0.4">
      <c r="A247" s="312" t="s">
        <v>552</v>
      </c>
      <c r="B247" s="257" t="s">
        <v>553</v>
      </c>
      <c r="C247" s="315">
        <v>35.979999999999997</v>
      </c>
      <c r="D247" s="315">
        <v>17.5</v>
      </c>
      <c r="E247" s="316">
        <v>0.51361867704280151</v>
      </c>
      <c r="F247" s="156"/>
      <c r="G247" s="235"/>
      <c r="H247" s="242"/>
      <c r="I247" s="235"/>
      <c r="J247" s="243"/>
      <c r="K247" s="244"/>
      <c r="L247" s="245"/>
      <c r="M247" s="246"/>
      <c r="N247" s="2"/>
      <c r="O247" s="2"/>
      <c r="P247" s="2"/>
      <c r="Q247" s="2"/>
      <c r="R247" s="2"/>
      <c r="S247" s="2"/>
      <c r="T247" s="2"/>
    </row>
    <row r="248" spans="1:20" ht="109.7" customHeight="1" thickBot="1" x14ac:dyDescent="0.4">
      <c r="A248" s="312" t="s">
        <v>663</v>
      </c>
      <c r="B248" s="257" t="s">
        <v>664</v>
      </c>
      <c r="C248" s="315">
        <v>4.0199999999999996</v>
      </c>
      <c r="D248" s="315">
        <v>2.0499999999999998</v>
      </c>
      <c r="E248" s="316">
        <v>0.49004975124378114</v>
      </c>
      <c r="F248" s="156"/>
      <c r="G248" s="249"/>
      <c r="H248" s="242"/>
      <c r="I248" s="235"/>
      <c r="J248" s="243"/>
      <c r="K248" s="244"/>
      <c r="L248" s="245"/>
      <c r="M248" s="246"/>
      <c r="N248" s="2"/>
      <c r="O248" s="2"/>
      <c r="P248" s="2"/>
      <c r="Q248" s="2"/>
      <c r="R248" s="2"/>
      <c r="S248" s="2"/>
      <c r="T248" s="2"/>
    </row>
    <row r="249" spans="1:20" ht="102" customHeight="1" thickBot="1" x14ac:dyDescent="0.4">
      <c r="A249" s="312" t="s">
        <v>665</v>
      </c>
      <c r="B249" s="257" t="s">
        <v>666</v>
      </c>
      <c r="C249" s="315">
        <v>12.91</v>
      </c>
      <c r="D249" s="315">
        <v>6.5</v>
      </c>
      <c r="E249" s="316">
        <v>0.49651432997676226</v>
      </c>
      <c r="F249" s="156"/>
      <c r="G249" s="249"/>
      <c r="H249" s="242"/>
      <c r="I249" s="235"/>
      <c r="J249" s="243"/>
      <c r="K249" s="244"/>
      <c r="L249" s="245"/>
      <c r="M249" s="246"/>
      <c r="N249" s="2"/>
      <c r="O249" s="2"/>
      <c r="P249" s="2"/>
      <c r="Q249" s="2"/>
      <c r="R249" s="2"/>
      <c r="S249" s="2"/>
      <c r="T249" s="2"/>
    </row>
    <row r="250" spans="1:20" ht="110.25" customHeight="1" thickBot="1" x14ac:dyDescent="0.4">
      <c r="A250" s="312" t="s">
        <v>371</v>
      </c>
      <c r="B250" s="345" t="s">
        <v>373</v>
      </c>
      <c r="C250" s="315">
        <v>28.27</v>
      </c>
      <c r="D250" s="315">
        <v>15.980580966137056</v>
      </c>
      <c r="E250" s="316">
        <v>0.4347159191320461</v>
      </c>
      <c r="F250" s="263"/>
      <c r="G250" s="235"/>
      <c r="H250" s="242"/>
      <c r="I250" s="235"/>
      <c r="J250" s="243"/>
      <c r="K250" s="244"/>
      <c r="L250" s="245"/>
      <c r="M250" s="246"/>
      <c r="N250" s="2"/>
      <c r="O250" s="2"/>
      <c r="P250" s="2"/>
      <c r="Q250" s="2"/>
      <c r="R250" s="2"/>
      <c r="S250" s="2"/>
      <c r="T250" s="2"/>
    </row>
    <row r="251" spans="1:20" ht="110.25" customHeight="1" thickBot="1" x14ac:dyDescent="0.4">
      <c r="A251" s="221" t="s">
        <v>482</v>
      </c>
      <c r="B251" s="278" t="s">
        <v>483</v>
      </c>
      <c r="C251" s="190">
        <v>1.97</v>
      </c>
      <c r="D251" s="191">
        <v>0.81634178598125462</v>
      </c>
      <c r="E251" s="193">
        <v>0.58561330660850019</v>
      </c>
      <c r="F251" s="156"/>
      <c r="G251" s="281"/>
      <c r="H251" s="282"/>
      <c r="I251" s="281"/>
      <c r="J251" s="283"/>
      <c r="K251" s="284"/>
      <c r="L251" s="285"/>
      <c r="M251" s="286"/>
      <c r="N251" s="2"/>
      <c r="O251" s="2"/>
      <c r="P251" s="2"/>
      <c r="Q251" s="2"/>
      <c r="R251" s="2"/>
      <c r="S251" s="2"/>
      <c r="T251" s="2"/>
    </row>
    <row r="252" spans="1:20" ht="110.25" customHeight="1" thickBot="1" x14ac:dyDescent="0.4">
      <c r="A252" s="221" t="s">
        <v>486</v>
      </c>
      <c r="B252" s="251" t="s">
        <v>487</v>
      </c>
      <c r="C252" s="190">
        <v>6.15</v>
      </c>
      <c r="D252" s="191">
        <v>2.096774193548387</v>
      </c>
      <c r="E252" s="193">
        <v>0.65906110674009977</v>
      </c>
      <c r="F252" s="156"/>
      <c r="G252" s="235"/>
      <c r="H252" s="242"/>
      <c r="I252" s="235"/>
      <c r="J252" s="243"/>
      <c r="K252" s="244"/>
      <c r="L252" s="245"/>
      <c r="M252" s="246"/>
      <c r="N252" s="2"/>
      <c r="O252" s="2"/>
      <c r="P252" s="2"/>
      <c r="Q252" s="2"/>
      <c r="R252" s="2"/>
      <c r="S252" s="2"/>
      <c r="T252" s="2"/>
    </row>
    <row r="253" spans="1:20" ht="110.25" customHeight="1" thickBot="1" x14ac:dyDescent="0.4">
      <c r="A253" s="221" t="s">
        <v>475</v>
      </c>
      <c r="B253" s="323" t="s">
        <v>476</v>
      </c>
      <c r="C253" s="190">
        <v>16.96</v>
      </c>
      <c r="D253" s="191">
        <v>5.15</v>
      </c>
      <c r="E253" s="193">
        <v>0.69634433962264153</v>
      </c>
      <c r="F253" s="38"/>
      <c r="G253" s="235"/>
      <c r="H253" s="242"/>
      <c r="I253" s="235"/>
      <c r="J253" s="243"/>
      <c r="K253" s="244"/>
      <c r="L253" s="245"/>
      <c r="M253" s="246"/>
      <c r="N253" s="2"/>
      <c r="O253" s="2"/>
      <c r="P253" s="2"/>
      <c r="Q253" s="2"/>
      <c r="R253" s="2"/>
      <c r="S253" s="2"/>
      <c r="T253" s="2"/>
    </row>
    <row r="254" spans="1:20" ht="106.5" customHeight="1" thickBot="1" x14ac:dyDescent="0.4">
      <c r="A254" s="221" t="s">
        <v>667</v>
      </c>
      <c r="B254" s="323" t="s">
        <v>668</v>
      </c>
      <c r="C254" s="190">
        <v>9.43</v>
      </c>
      <c r="D254" s="191">
        <v>0.85</v>
      </c>
      <c r="E254" s="193">
        <v>0.90990000000000004</v>
      </c>
      <c r="F254" s="38"/>
      <c r="G254" s="235"/>
      <c r="H254" s="242"/>
      <c r="I254" s="235"/>
      <c r="J254" s="243"/>
      <c r="K254" s="244"/>
      <c r="L254" s="245"/>
      <c r="M254" s="246"/>
      <c r="N254" s="2"/>
      <c r="O254" s="2"/>
      <c r="P254" s="2"/>
      <c r="Q254" s="2"/>
      <c r="R254" s="2"/>
      <c r="S254" s="2"/>
      <c r="T254" s="2"/>
    </row>
    <row r="255" spans="1:20" ht="109.7" customHeight="1" thickBot="1" x14ac:dyDescent="0.4">
      <c r="A255" s="221" t="s">
        <v>529</v>
      </c>
      <c r="B255" s="210" t="s">
        <v>530</v>
      </c>
      <c r="C255" s="190">
        <v>25.4</v>
      </c>
      <c r="D255" s="191">
        <v>7.45</v>
      </c>
      <c r="E255" s="193">
        <v>0.70669291338582674</v>
      </c>
      <c r="F255" s="156"/>
      <c r="G255" s="235"/>
      <c r="H255" s="242"/>
      <c r="I255" s="235"/>
      <c r="J255" s="243"/>
      <c r="K255" s="244"/>
      <c r="L255" s="245"/>
      <c r="M255" s="246"/>
      <c r="N255" s="2"/>
      <c r="O255" s="2"/>
      <c r="P255" s="2"/>
      <c r="Q255" s="2"/>
      <c r="R255" s="2"/>
      <c r="S255" s="2"/>
      <c r="T255" s="2"/>
    </row>
    <row r="256" spans="1:20" ht="109.7" customHeight="1" thickBot="1" x14ac:dyDescent="0.4">
      <c r="A256" s="221" t="s">
        <v>484</v>
      </c>
      <c r="B256" s="210" t="s">
        <v>485</v>
      </c>
      <c r="C256" s="190">
        <v>50.8</v>
      </c>
      <c r="D256" s="191">
        <v>16.129032258064516</v>
      </c>
      <c r="E256" s="193">
        <v>0.68249936499872998</v>
      </c>
      <c r="F256" s="156"/>
      <c r="G256" s="235"/>
      <c r="H256" s="242"/>
      <c r="I256" s="235"/>
      <c r="J256" s="243"/>
      <c r="K256" s="244"/>
      <c r="L256" s="245"/>
      <c r="M256" s="246"/>
      <c r="N256" s="2"/>
      <c r="O256" s="2"/>
      <c r="P256" s="2"/>
      <c r="Q256" s="2"/>
      <c r="R256" s="2"/>
      <c r="S256" s="2"/>
      <c r="T256" s="2"/>
    </row>
    <row r="257" spans="1:20" ht="108.75" customHeight="1" thickBot="1" x14ac:dyDescent="0.4">
      <c r="A257" s="221" t="s">
        <v>531</v>
      </c>
      <c r="B257" s="339" t="s">
        <v>532</v>
      </c>
      <c r="C257" s="190">
        <v>4.4000000000000004</v>
      </c>
      <c r="D257" s="191">
        <v>0.69899471360015042</v>
      </c>
      <c r="E257" s="193">
        <v>0.84113756509087489</v>
      </c>
      <c r="F257" s="38"/>
      <c r="G257" s="235"/>
      <c r="H257" s="242"/>
      <c r="I257" s="235"/>
      <c r="J257" s="243"/>
      <c r="K257" s="244"/>
      <c r="L257" s="245"/>
      <c r="M257" s="246"/>
      <c r="N257" s="2"/>
      <c r="O257" s="2"/>
      <c r="P257" s="2"/>
      <c r="Q257" s="2"/>
      <c r="R257" s="2"/>
      <c r="S257" s="2"/>
      <c r="T257" s="2"/>
    </row>
    <row r="258" spans="1:20" ht="57.75" thickBot="1" x14ac:dyDescent="0.4">
      <c r="A258" s="231" t="s">
        <v>0</v>
      </c>
      <c r="B258" s="231" t="s">
        <v>1</v>
      </c>
      <c r="C258" s="231" t="s">
        <v>2</v>
      </c>
      <c r="D258" s="232" t="s">
        <v>3</v>
      </c>
      <c r="E258" s="233" t="s">
        <v>4</v>
      </c>
      <c r="F258" s="232" t="s">
        <v>48</v>
      </c>
      <c r="G258" s="235"/>
      <c r="H258" s="242"/>
      <c r="I258" s="235"/>
      <c r="J258" s="243"/>
      <c r="K258" s="244"/>
      <c r="L258" s="245"/>
      <c r="M258" s="246"/>
      <c r="N258" s="2"/>
      <c r="O258" s="2"/>
      <c r="P258" s="2"/>
      <c r="Q258" s="2"/>
      <c r="R258" s="2"/>
      <c r="S258" s="2"/>
      <c r="T258" s="2"/>
    </row>
    <row r="259" spans="1:20" ht="109.7" customHeight="1" thickBot="1" x14ac:dyDescent="0.4">
      <c r="A259" s="221" t="s">
        <v>338</v>
      </c>
      <c r="B259" s="225" t="s">
        <v>339</v>
      </c>
      <c r="C259" s="190">
        <v>21.73</v>
      </c>
      <c r="D259" s="191">
        <v>12.27</v>
      </c>
      <c r="E259" s="193">
        <v>0.43534284399447776</v>
      </c>
      <c r="F259" s="38"/>
      <c r="G259" s="235"/>
      <c r="H259" s="242"/>
      <c r="I259" s="235"/>
      <c r="J259" s="243"/>
      <c r="K259" s="244"/>
      <c r="L259" s="245"/>
      <c r="M259" s="246"/>
      <c r="N259" s="2"/>
      <c r="O259" s="2"/>
      <c r="P259" s="2"/>
      <c r="Q259" s="2"/>
      <c r="R259" s="2"/>
      <c r="S259" s="2"/>
      <c r="T259" s="2"/>
    </row>
    <row r="260" spans="1:20" ht="109.7" customHeight="1" thickBot="1" x14ac:dyDescent="0.4">
      <c r="A260" s="221" t="s">
        <v>414</v>
      </c>
      <c r="B260" s="225" t="s">
        <v>417</v>
      </c>
      <c r="C260" s="190">
        <v>11.73</v>
      </c>
      <c r="D260" s="191">
        <v>4.9605110336817653</v>
      </c>
      <c r="E260" s="193">
        <v>0.57710903378672085</v>
      </c>
      <c r="F260" s="38"/>
      <c r="G260" s="235"/>
      <c r="H260" s="242"/>
      <c r="I260" s="235"/>
      <c r="J260" s="243"/>
      <c r="K260" s="244"/>
      <c r="L260" s="245"/>
      <c r="M260" s="246"/>
      <c r="N260" s="2"/>
      <c r="O260" s="2"/>
      <c r="P260" s="2"/>
      <c r="Q260" s="2"/>
      <c r="R260" s="2"/>
      <c r="S260" s="2"/>
      <c r="T260" s="2"/>
    </row>
    <row r="261" spans="1:20" ht="109.7" customHeight="1" thickBot="1" x14ac:dyDescent="0.4">
      <c r="A261" s="221" t="s">
        <v>513</v>
      </c>
      <c r="B261" s="225" t="s">
        <v>514</v>
      </c>
      <c r="C261" s="190">
        <v>19</v>
      </c>
      <c r="D261" s="191">
        <v>8.064516129032258</v>
      </c>
      <c r="E261" s="193">
        <v>0.57555178268251272</v>
      </c>
      <c r="F261" s="38"/>
      <c r="G261" s="235"/>
      <c r="H261" s="242"/>
      <c r="I261" s="235"/>
      <c r="J261" s="243"/>
      <c r="K261" s="244"/>
      <c r="L261" s="245"/>
      <c r="M261" s="246"/>
      <c r="N261" s="2"/>
      <c r="O261" s="2"/>
      <c r="P261" s="2"/>
      <c r="Q261" s="2"/>
      <c r="R261" s="2"/>
      <c r="S261" s="2"/>
      <c r="T261" s="2"/>
    </row>
    <row r="262" spans="1:20" ht="101.25" customHeight="1" thickBot="1" x14ac:dyDescent="0.4">
      <c r="A262" s="221" t="s">
        <v>511</v>
      </c>
      <c r="B262" s="225" t="s">
        <v>512</v>
      </c>
      <c r="C262" s="190">
        <v>14.09</v>
      </c>
      <c r="D262" s="191">
        <v>6.0215053763440851</v>
      </c>
      <c r="E262" s="193">
        <v>0.57263978876195276</v>
      </c>
      <c r="F262" s="38"/>
      <c r="G262" s="235"/>
      <c r="H262" s="242"/>
      <c r="I262" s="235"/>
      <c r="J262" s="243"/>
      <c r="K262" s="244"/>
      <c r="L262" s="245"/>
      <c r="M262" s="246"/>
      <c r="N262" s="2"/>
      <c r="O262" s="2"/>
      <c r="P262" s="2"/>
      <c r="Q262" s="2"/>
      <c r="R262" s="2"/>
      <c r="S262" s="2"/>
      <c r="T262" s="2"/>
    </row>
    <row r="263" spans="1:20" ht="101.25" customHeight="1" thickBot="1" x14ac:dyDescent="0.4">
      <c r="A263" s="221" t="s">
        <v>550</v>
      </c>
      <c r="B263" s="225" t="s">
        <v>551</v>
      </c>
      <c r="C263" s="190">
        <v>19</v>
      </c>
      <c r="D263" s="191">
        <v>10.71</v>
      </c>
      <c r="E263" s="193">
        <v>0.43631578947368421</v>
      </c>
      <c r="F263" s="38"/>
      <c r="G263" s="235"/>
      <c r="H263" s="242"/>
      <c r="I263" s="235"/>
      <c r="J263" s="243"/>
      <c r="K263" s="244"/>
      <c r="L263" s="245"/>
      <c r="M263" s="246"/>
      <c r="N263" s="2"/>
      <c r="O263" s="2"/>
      <c r="P263" s="2"/>
      <c r="Q263" s="2"/>
      <c r="R263" s="2"/>
      <c r="S263" s="2"/>
      <c r="T263" s="2"/>
    </row>
    <row r="264" spans="1:20" ht="109.7" customHeight="1" thickBot="1" x14ac:dyDescent="0.4">
      <c r="A264" s="221" t="s">
        <v>548</v>
      </c>
      <c r="B264" s="225" t="s">
        <v>549</v>
      </c>
      <c r="C264" s="190">
        <v>15</v>
      </c>
      <c r="D264" s="191">
        <v>8.5399999999999991</v>
      </c>
      <c r="E264" s="193">
        <v>0.43066666666666675</v>
      </c>
      <c r="F264" s="38"/>
      <c r="G264" s="235"/>
      <c r="H264" s="242"/>
      <c r="I264" s="235"/>
      <c r="J264" s="243"/>
      <c r="K264" s="244"/>
      <c r="L264" s="245"/>
      <c r="M264" s="246"/>
      <c r="N264" s="2"/>
      <c r="O264" s="2"/>
      <c r="P264" s="2"/>
      <c r="Q264" s="2"/>
      <c r="R264" s="2"/>
      <c r="S264" s="2"/>
      <c r="T264" s="2"/>
    </row>
    <row r="265" spans="1:20" ht="109.7" customHeight="1" thickBot="1" x14ac:dyDescent="0.4">
      <c r="A265" s="221" t="s">
        <v>509</v>
      </c>
      <c r="B265" s="225" t="s">
        <v>510</v>
      </c>
      <c r="C265" s="190">
        <v>16.77</v>
      </c>
      <c r="D265" s="191">
        <v>5.8</v>
      </c>
      <c r="E265" s="193">
        <v>0.654144305307096</v>
      </c>
      <c r="F265" s="38"/>
      <c r="G265" s="235"/>
      <c r="H265" s="242"/>
      <c r="I265" s="235"/>
      <c r="J265" s="243"/>
      <c r="K265" s="244"/>
      <c r="L265" s="245"/>
      <c r="M265" s="246"/>
      <c r="N265" s="2"/>
      <c r="O265" s="2"/>
      <c r="P265" s="2"/>
      <c r="Q265" s="2"/>
      <c r="R265" s="2"/>
      <c r="S265" s="2"/>
      <c r="T265" s="2"/>
    </row>
    <row r="266" spans="1:20" ht="109.7" customHeight="1" thickBot="1" x14ac:dyDescent="0.4">
      <c r="A266" s="221" t="s">
        <v>415</v>
      </c>
      <c r="B266" s="225" t="s">
        <v>418</v>
      </c>
      <c r="C266" s="190">
        <v>15.91</v>
      </c>
      <c r="D266" s="191">
        <v>10.02</v>
      </c>
      <c r="E266" s="193">
        <v>0.37020741671904467</v>
      </c>
      <c r="F266" s="38"/>
      <c r="G266" s="235"/>
      <c r="H266" s="242"/>
      <c r="I266" s="235"/>
      <c r="J266" s="243"/>
      <c r="K266" s="244"/>
      <c r="L266" s="245"/>
      <c r="M266" s="246"/>
      <c r="N266" s="2"/>
      <c r="O266" s="2"/>
      <c r="P266" s="2"/>
      <c r="Q266" s="2"/>
      <c r="R266" s="2"/>
      <c r="S266" s="2"/>
      <c r="T266" s="2"/>
    </row>
    <row r="267" spans="1:20" ht="107.25" customHeight="1" thickBot="1" x14ac:dyDescent="0.4">
      <c r="A267" s="221" t="s">
        <v>416</v>
      </c>
      <c r="B267" s="339" t="s">
        <v>419</v>
      </c>
      <c r="C267" s="190">
        <v>15.45</v>
      </c>
      <c r="D267" s="191">
        <v>4.7071960297766742</v>
      </c>
      <c r="E267" s="193">
        <v>0.6953271178138074</v>
      </c>
      <c r="F267" s="38"/>
      <c r="G267" s="235"/>
      <c r="H267" s="242"/>
      <c r="I267" s="235"/>
      <c r="J267" s="243"/>
      <c r="K267" s="244"/>
      <c r="L267" s="245"/>
      <c r="M267" s="246"/>
      <c r="N267" s="2"/>
      <c r="O267" s="2"/>
      <c r="P267" s="2"/>
      <c r="Q267" s="2"/>
      <c r="R267" s="2"/>
      <c r="S267" s="2"/>
      <c r="T267" s="2"/>
    </row>
    <row r="268" spans="1:20" ht="107.25" customHeight="1" thickBot="1" x14ac:dyDescent="0.4">
      <c r="A268" s="221" t="s">
        <v>420</v>
      </c>
      <c r="B268" s="339" t="s">
        <v>421</v>
      </c>
      <c r="C268" s="190">
        <v>7.75</v>
      </c>
      <c r="D268" s="191">
        <v>3.7371938470728794</v>
      </c>
      <c r="E268" s="193">
        <v>0.5177814390873704</v>
      </c>
      <c r="F268" s="38"/>
      <c r="G268" s="324"/>
      <c r="H268" s="325"/>
      <c r="I268" s="326"/>
      <c r="J268" s="327"/>
      <c r="K268" s="328"/>
      <c r="L268" s="329"/>
      <c r="M268" s="330"/>
      <c r="N268" s="2"/>
      <c r="O268" s="2"/>
      <c r="P268" s="2"/>
      <c r="Q268" s="2"/>
      <c r="R268" s="2"/>
      <c r="S268" s="2"/>
      <c r="T268" s="2"/>
    </row>
    <row r="269" spans="1:20" ht="107.25" customHeight="1" thickBot="1" x14ac:dyDescent="0.4">
      <c r="A269" s="221" t="s">
        <v>544</v>
      </c>
      <c r="B269" s="225" t="s">
        <v>545</v>
      </c>
      <c r="C269" s="190">
        <v>16.73</v>
      </c>
      <c r="D269" s="191">
        <v>8.73</v>
      </c>
      <c r="E269" s="193">
        <v>0.47818290496114768</v>
      </c>
      <c r="F269" s="38"/>
      <c r="G269" s="249"/>
      <c r="H269" s="242"/>
      <c r="I269" s="235"/>
      <c r="J269" s="243"/>
      <c r="K269" s="244"/>
      <c r="L269" s="245"/>
      <c r="M269" s="246"/>
      <c r="N269" s="2"/>
      <c r="O269" s="2"/>
      <c r="P269" s="2"/>
      <c r="Q269" s="2"/>
      <c r="R269" s="2"/>
      <c r="S269" s="2"/>
      <c r="T269" s="2"/>
    </row>
    <row r="270" spans="1:20" ht="103.5" customHeight="1" thickBot="1" x14ac:dyDescent="0.4">
      <c r="A270" s="221" t="s">
        <v>669</v>
      </c>
      <c r="B270" s="252" t="s">
        <v>670</v>
      </c>
      <c r="C270" s="190">
        <v>14.36</v>
      </c>
      <c r="D270" s="191">
        <v>9.4499999999999993</v>
      </c>
      <c r="E270" s="193">
        <v>0.3419220055710307</v>
      </c>
      <c r="F270" s="156"/>
      <c r="G270" s="249"/>
      <c r="H270" s="242"/>
      <c r="I270" s="235"/>
      <c r="J270" s="243"/>
      <c r="K270" s="244"/>
      <c r="L270" s="245"/>
      <c r="M270" s="246"/>
      <c r="N270" s="2"/>
      <c r="O270" s="2"/>
      <c r="P270" s="2"/>
      <c r="Q270" s="2"/>
      <c r="R270" s="2"/>
      <c r="S270" s="2"/>
      <c r="T270" s="2"/>
    </row>
    <row r="271" spans="1:20" ht="107.25" customHeight="1" thickBot="1" x14ac:dyDescent="0.4">
      <c r="A271" s="221" t="s">
        <v>546</v>
      </c>
      <c r="B271" s="210" t="s">
        <v>547</v>
      </c>
      <c r="C271" s="190">
        <v>34.64</v>
      </c>
      <c r="D271" s="191">
        <v>18.149999999999999</v>
      </c>
      <c r="E271" s="193">
        <v>0.47603926096997695</v>
      </c>
      <c r="F271" s="156"/>
      <c r="G271" s="235"/>
      <c r="H271" s="242"/>
      <c r="I271" s="235"/>
      <c r="J271" s="243"/>
      <c r="K271" s="244"/>
      <c r="L271" s="245"/>
      <c r="M271" s="246"/>
      <c r="N271" s="2"/>
      <c r="O271" s="2"/>
      <c r="P271" s="2"/>
      <c r="Q271" s="2"/>
      <c r="R271" s="2"/>
      <c r="S271" s="2"/>
      <c r="T271" s="2"/>
    </row>
    <row r="272" spans="1:20" ht="57.75" thickBot="1" x14ac:dyDescent="0.4">
      <c r="A272" s="231" t="s">
        <v>0</v>
      </c>
      <c r="B272" s="231" t="s">
        <v>1</v>
      </c>
      <c r="C272" s="231" t="s">
        <v>2</v>
      </c>
      <c r="D272" s="232" t="s">
        <v>3</v>
      </c>
      <c r="E272" s="233" t="s">
        <v>4</v>
      </c>
      <c r="F272" s="232" t="s">
        <v>48</v>
      </c>
      <c r="G272" s="249"/>
      <c r="H272" s="242"/>
      <c r="I272" s="235"/>
      <c r="J272" s="243"/>
      <c r="K272" s="244"/>
      <c r="L272" s="245"/>
      <c r="M272" s="246"/>
      <c r="N272" s="2"/>
      <c r="O272" s="2"/>
      <c r="P272" s="2"/>
      <c r="Q272" s="2"/>
      <c r="R272" s="2"/>
      <c r="S272" s="2"/>
      <c r="T272" s="2"/>
    </row>
    <row r="273" spans="1:20" ht="107.25" customHeight="1" thickBot="1" x14ac:dyDescent="0.4">
      <c r="A273" s="221" t="s">
        <v>671</v>
      </c>
      <c r="B273" s="257" t="s">
        <v>672</v>
      </c>
      <c r="C273" s="190">
        <v>12.22</v>
      </c>
      <c r="D273" s="191">
        <v>5.53</v>
      </c>
      <c r="E273" s="193">
        <v>0.54746317512274967</v>
      </c>
      <c r="F273" s="156"/>
      <c r="G273" s="249"/>
      <c r="H273" s="242"/>
      <c r="I273" s="235"/>
      <c r="J273" s="243"/>
      <c r="K273" s="244"/>
      <c r="L273" s="245"/>
      <c r="M273" s="246"/>
      <c r="N273" s="2"/>
      <c r="O273" s="2"/>
      <c r="P273" s="2"/>
      <c r="Q273" s="2"/>
      <c r="R273" s="2"/>
      <c r="S273" s="2"/>
      <c r="T273" s="2"/>
    </row>
    <row r="274" spans="1:20" ht="107.25" customHeight="1" thickBot="1" x14ac:dyDescent="0.4">
      <c r="A274" s="221" t="s">
        <v>673</v>
      </c>
      <c r="B274" s="252" t="s">
        <v>674</v>
      </c>
      <c r="C274" s="190">
        <v>11.82</v>
      </c>
      <c r="D274" s="191">
        <v>6.1</v>
      </c>
      <c r="E274" s="193">
        <v>0.48392554991539771</v>
      </c>
      <c r="F274" s="156"/>
      <c r="G274" s="249"/>
      <c r="H274" s="242"/>
      <c r="I274" s="235"/>
      <c r="J274" s="243"/>
      <c r="K274" s="244"/>
      <c r="L274" s="245"/>
      <c r="M274" s="246"/>
      <c r="N274" s="2"/>
      <c r="O274" s="2"/>
      <c r="P274" s="2"/>
      <c r="Q274" s="2"/>
      <c r="R274" s="2"/>
      <c r="S274" s="2"/>
      <c r="T274" s="2"/>
    </row>
    <row r="275" spans="1:20" ht="101.25" customHeight="1" thickBot="1" x14ac:dyDescent="0.4">
      <c r="A275" s="221" t="s">
        <v>675</v>
      </c>
      <c r="B275" s="257" t="s">
        <v>676</v>
      </c>
      <c r="C275" s="190">
        <v>12.91</v>
      </c>
      <c r="D275" s="191">
        <v>5.7</v>
      </c>
      <c r="E275" s="193">
        <v>0.55848179705654533</v>
      </c>
      <c r="F275" s="254"/>
      <c r="G275" s="353"/>
      <c r="H275" s="352"/>
      <c r="I275" s="352"/>
      <c r="J275" s="352"/>
      <c r="K275" s="352"/>
      <c r="L275" s="352"/>
      <c r="M275" s="352"/>
      <c r="N275" s="2"/>
      <c r="O275" s="2"/>
      <c r="P275" s="2"/>
      <c r="Q275" s="2"/>
      <c r="R275" s="2"/>
      <c r="S275" s="2"/>
      <c r="T275" s="2"/>
    </row>
    <row r="276" spans="1:20" ht="101.25" customHeight="1" thickBot="1" x14ac:dyDescent="0.4">
      <c r="A276" s="221" t="s">
        <v>677</v>
      </c>
      <c r="B276" s="194" t="s">
        <v>678</v>
      </c>
      <c r="C276" s="190">
        <v>13.27</v>
      </c>
      <c r="D276" s="191">
        <v>6.9</v>
      </c>
      <c r="E276" s="193">
        <v>0.48003014318010551</v>
      </c>
      <c r="F276" s="156"/>
      <c r="G276" s="235"/>
      <c r="H276" s="242"/>
      <c r="I276" s="235"/>
      <c r="J276" s="247"/>
      <c r="K276" s="244"/>
      <c r="L276" s="245"/>
      <c r="M276" s="246"/>
      <c r="N276" s="2"/>
      <c r="O276" s="2"/>
      <c r="P276" s="2"/>
      <c r="Q276" s="2"/>
      <c r="R276" s="2"/>
      <c r="S276" s="2"/>
      <c r="T276" s="2"/>
    </row>
    <row r="277" spans="1:20" ht="101.25" customHeight="1" thickBot="1" x14ac:dyDescent="0.4">
      <c r="A277" s="221" t="s">
        <v>679</v>
      </c>
      <c r="B277" s="194" t="s">
        <v>680</v>
      </c>
      <c r="C277" s="190">
        <v>23.55</v>
      </c>
      <c r="D277" s="191">
        <v>12.43</v>
      </c>
      <c r="E277" s="193">
        <v>0.47218683651804672</v>
      </c>
      <c r="F277" s="156"/>
      <c r="G277" s="235"/>
      <c r="H277" s="242"/>
      <c r="I277" s="235"/>
      <c r="J277" s="243"/>
      <c r="K277" s="244"/>
      <c r="L277" s="245"/>
      <c r="M277" s="246"/>
      <c r="N277" s="2"/>
      <c r="O277" s="2"/>
      <c r="P277" s="2"/>
      <c r="Q277" s="2"/>
      <c r="R277" s="2"/>
      <c r="S277" s="2"/>
      <c r="T277" s="2"/>
    </row>
    <row r="278" spans="1:20" ht="101.25" customHeight="1" thickBot="1" x14ac:dyDescent="0.4">
      <c r="A278" s="221" t="s">
        <v>681</v>
      </c>
      <c r="B278" s="194" t="s">
        <v>682</v>
      </c>
      <c r="C278" s="190">
        <v>9.91</v>
      </c>
      <c r="D278" s="191">
        <v>4.3</v>
      </c>
      <c r="E278" s="193">
        <v>0.56609485368314838</v>
      </c>
      <c r="F278" s="156"/>
      <c r="G278" s="235"/>
      <c r="H278" s="242"/>
      <c r="I278" s="235"/>
      <c r="J278" s="243"/>
      <c r="K278" s="244"/>
      <c r="L278" s="245"/>
      <c r="M278" s="246"/>
      <c r="N278" s="2"/>
      <c r="O278" s="2"/>
      <c r="P278" s="2"/>
      <c r="Q278" s="2"/>
      <c r="R278" s="2"/>
      <c r="S278" s="2"/>
      <c r="T278" s="2"/>
    </row>
    <row r="279" spans="1:20" ht="101.25" customHeight="1" thickBot="1" x14ac:dyDescent="0.4">
      <c r="A279" s="221" t="s">
        <v>683</v>
      </c>
      <c r="B279" s="194" t="s">
        <v>684</v>
      </c>
      <c r="C279" s="190">
        <v>10.82</v>
      </c>
      <c r="D279" s="191">
        <v>5.68</v>
      </c>
      <c r="E279" s="193">
        <v>0.47504621072088726</v>
      </c>
      <c r="F279" s="156"/>
      <c r="G279" s="235"/>
      <c r="H279" s="242"/>
      <c r="I279" s="235"/>
      <c r="J279" s="243"/>
      <c r="K279" s="244"/>
      <c r="L279" s="245"/>
      <c r="M279" s="246"/>
      <c r="N279" s="2"/>
      <c r="O279" s="2"/>
      <c r="P279" s="2"/>
      <c r="Q279" s="2"/>
      <c r="R279" s="2"/>
      <c r="S279" s="2"/>
      <c r="T279" s="2"/>
    </row>
    <row r="280" spans="1:20" ht="101.25" customHeight="1" thickBot="1" x14ac:dyDescent="0.4">
      <c r="A280" s="221" t="s">
        <v>685</v>
      </c>
      <c r="B280" s="194" t="s">
        <v>686</v>
      </c>
      <c r="C280" s="190">
        <v>10.91</v>
      </c>
      <c r="D280" s="191">
        <v>6</v>
      </c>
      <c r="E280" s="193">
        <v>0.45004582951420713</v>
      </c>
      <c r="F280" s="156"/>
      <c r="G280" s="235"/>
      <c r="H280" s="242"/>
      <c r="I280" s="235"/>
      <c r="J280" s="243"/>
      <c r="K280" s="244"/>
      <c r="L280" s="245"/>
      <c r="M280" s="246"/>
      <c r="N280" s="2"/>
      <c r="O280" s="2"/>
      <c r="P280" s="2"/>
      <c r="Q280" s="2"/>
      <c r="R280" s="2"/>
      <c r="S280" s="2"/>
      <c r="T280" s="2"/>
    </row>
    <row r="281" spans="1:20" ht="101.25" customHeight="1" thickBot="1" x14ac:dyDescent="0.4">
      <c r="A281" s="221" t="s">
        <v>687</v>
      </c>
      <c r="B281" s="194" t="s">
        <v>688</v>
      </c>
      <c r="C281" s="190">
        <v>13.91</v>
      </c>
      <c r="D281" s="191">
        <v>8.6</v>
      </c>
      <c r="E281" s="193">
        <v>0.38173975557153128</v>
      </c>
      <c r="F281" s="156"/>
      <c r="G281" s="235"/>
      <c r="H281" s="242"/>
      <c r="I281" s="235"/>
      <c r="J281" s="243"/>
      <c r="K281" s="244"/>
      <c r="L281" s="245"/>
      <c r="M281" s="246"/>
      <c r="N281" s="2"/>
      <c r="O281" s="2"/>
      <c r="P281" s="2"/>
      <c r="Q281" s="2"/>
      <c r="R281" s="2"/>
      <c r="S281" s="2"/>
      <c r="T281" s="2"/>
    </row>
    <row r="282" spans="1:20" ht="101.25" customHeight="1" thickBot="1" x14ac:dyDescent="0.4">
      <c r="A282" s="221" t="s">
        <v>689</v>
      </c>
      <c r="B282" s="252" t="s">
        <v>690</v>
      </c>
      <c r="C282" s="190">
        <v>13.91</v>
      </c>
      <c r="D282" s="191">
        <v>8.6</v>
      </c>
      <c r="E282" s="193">
        <v>0.38173975557153128</v>
      </c>
      <c r="F282" s="156"/>
      <c r="G282" s="235"/>
      <c r="H282" s="242"/>
      <c r="I282" s="235"/>
      <c r="J282" s="243"/>
      <c r="K282" s="244"/>
      <c r="L282" s="245"/>
      <c r="M282" s="246"/>
      <c r="N282" s="2"/>
      <c r="O282" s="2"/>
      <c r="P282" s="2"/>
      <c r="Q282" s="2"/>
      <c r="R282" s="2"/>
      <c r="S282" s="2"/>
      <c r="T282" s="2"/>
    </row>
    <row r="283" spans="1:20" ht="101.25" customHeight="1" thickBot="1" x14ac:dyDescent="0.4">
      <c r="A283" s="221" t="s">
        <v>691</v>
      </c>
      <c r="B283" s="252" t="s">
        <v>692</v>
      </c>
      <c r="C283" s="190">
        <v>10.82</v>
      </c>
      <c r="D283" s="191">
        <v>5.7</v>
      </c>
      <c r="E283" s="193">
        <v>0.47319778188539741</v>
      </c>
      <c r="F283" s="156"/>
      <c r="G283" s="288"/>
      <c r="H283" s="248"/>
      <c r="I283" s="247"/>
      <c r="J283" s="248"/>
      <c r="K283" s="248"/>
      <c r="L283" s="248"/>
      <c r="M283" s="248"/>
      <c r="N283" s="2"/>
      <c r="O283" s="2"/>
      <c r="P283" s="2"/>
      <c r="Q283" s="2"/>
      <c r="R283" s="2"/>
      <c r="S283" s="2"/>
      <c r="T283" s="2"/>
    </row>
    <row r="284" spans="1:20" ht="101.25" customHeight="1" thickBot="1" x14ac:dyDescent="0.4">
      <c r="A284" s="221" t="s">
        <v>693</v>
      </c>
      <c r="B284" s="194" t="s">
        <v>694</v>
      </c>
      <c r="C284" s="190">
        <v>10.82</v>
      </c>
      <c r="D284" s="191">
        <v>5.3</v>
      </c>
      <c r="E284" s="193">
        <v>0.5101663585951941</v>
      </c>
      <c r="F284" s="156"/>
      <c r="G284" s="235"/>
      <c r="H284" s="242"/>
      <c r="I284" s="235"/>
      <c r="J284" s="243"/>
      <c r="K284" s="244"/>
      <c r="L284" s="245"/>
      <c r="M284" s="246"/>
      <c r="N284" s="2"/>
      <c r="O284" s="2"/>
      <c r="P284" s="2"/>
      <c r="Q284" s="2"/>
      <c r="R284" s="2"/>
      <c r="S284" s="2"/>
      <c r="T284" s="2"/>
    </row>
    <row r="285" spans="1:20" ht="102" customHeight="1" thickBot="1" x14ac:dyDescent="0.4">
      <c r="A285" s="221" t="s">
        <v>695</v>
      </c>
      <c r="B285" s="194" t="s">
        <v>696</v>
      </c>
      <c r="C285" s="190">
        <v>16.82</v>
      </c>
      <c r="D285" s="191">
        <v>8.3000000000000007</v>
      </c>
      <c r="E285" s="193">
        <v>0.50653983353151011</v>
      </c>
      <c r="F285" s="156"/>
      <c r="G285" s="235"/>
      <c r="H285" s="242"/>
      <c r="I285" s="235"/>
      <c r="J285" s="243"/>
      <c r="K285" s="244"/>
      <c r="L285" s="245"/>
      <c r="M285" s="246"/>
      <c r="N285" s="2"/>
      <c r="O285" s="2"/>
      <c r="P285" s="2"/>
      <c r="Q285" s="2"/>
      <c r="R285" s="2"/>
      <c r="S285" s="2"/>
      <c r="T285" s="2"/>
    </row>
    <row r="286" spans="1:20" ht="104.25" customHeight="1" thickBot="1" x14ac:dyDescent="0.4">
      <c r="A286" s="221" t="s">
        <v>697</v>
      </c>
      <c r="B286" s="194" t="s">
        <v>698</v>
      </c>
      <c r="C286" s="190">
        <v>8.5500000000000007</v>
      </c>
      <c r="D286" s="191">
        <v>4.79</v>
      </c>
      <c r="E286" s="193">
        <v>0.43976608187134503</v>
      </c>
      <c r="F286" s="156"/>
      <c r="G286" s="235"/>
      <c r="H286" s="242"/>
      <c r="I286" s="247"/>
      <c r="J286" s="243"/>
      <c r="K286" s="244"/>
      <c r="L286" s="245"/>
      <c r="M286" s="246"/>
      <c r="N286" s="2"/>
      <c r="O286" s="2"/>
      <c r="P286" s="2"/>
      <c r="Q286" s="2"/>
      <c r="R286" s="2"/>
      <c r="S286" s="2"/>
      <c r="T286" s="2"/>
    </row>
    <row r="287" spans="1:20" ht="57.75" thickBot="1" x14ac:dyDescent="0.4">
      <c r="A287" s="231" t="s">
        <v>0</v>
      </c>
      <c r="B287" s="231" t="s">
        <v>1</v>
      </c>
      <c r="C287" s="231" t="s">
        <v>2</v>
      </c>
      <c r="D287" s="232" t="s">
        <v>3</v>
      </c>
      <c r="E287" s="233" t="s">
        <v>4</v>
      </c>
      <c r="F287" s="232" t="s">
        <v>48</v>
      </c>
      <c r="G287" s="235"/>
      <c r="H287" s="242"/>
      <c r="I287" s="247"/>
      <c r="J287" s="243"/>
      <c r="K287" s="244"/>
      <c r="L287" s="245"/>
      <c r="M287" s="246"/>
      <c r="N287" s="2"/>
      <c r="O287" s="2"/>
      <c r="P287" s="2"/>
      <c r="Q287" s="2"/>
      <c r="R287" s="2"/>
      <c r="S287" s="2"/>
      <c r="T287" s="2"/>
    </row>
    <row r="288" spans="1:20" ht="104.25" customHeight="1" thickBot="1" x14ac:dyDescent="0.4">
      <c r="A288" s="221" t="s">
        <v>699</v>
      </c>
      <c r="B288" s="194" t="s">
        <v>700</v>
      </c>
      <c r="C288" s="190">
        <v>8.5500000000000007</v>
      </c>
      <c r="D288" s="191">
        <v>4.95</v>
      </c>
      <c r="E288" s="193">
        <v>0.42105263157894735</v>
      </c>
      <c r="F288" s="156"/>
      <c r="G288" s="235"/>
      <c r="H288" s="242"/>
      <c r="I288" s="235"/>
      <c r="J288" s="243"/>
      <c r="K288" s="244"/>
      <c r="L288" s="245"/>
      <c r="M288" s="246"/>
      <c r="N288" s="2"/>
      <c r="O288" s="2"/>
      <c r="P288" s="2"/>
      <c r="Q288" s="2"/>
      <c r="R288" s="2"/>
      <c r="S288" s="2"/>
      <c r="T288" s="2"/>
    </row>
    <row r="289" spans="1:25" ht="104.25" customHeight="1" thickBot="1" x14ac:dyDescent="0.4">
      <c r="A289" s="221" t="s">
        <v>701</v>
      </c>
      <c r="B289" s="251" t="s">
        <v>702</v>
      </c>
      <c r="C289" s="190">
        <v>8.5500000000000007</v>
      </c>
      <c r="D289" s="191">
        <v>4.79</v>
      </c>
      <c r="E289" s="193">
        <v>0.43976608187134503</v>
      </c>
      <c r="F289" s="156"/>
      <c r="G289" s="235"/>
      <c r="H289" s="242"/>
      <c r="I289" s="235"/>
      <c r="J289" s="243"/>
      <c r="K289" s="244"/>
      <c r="L289" s="245"/>
      <c r="M289" s="246"/>
      <c r="N289" s="2"/>
      <c r="O289" s="2"/>
      <c r="P289" s="2"/>
      <c r="Q289" s="2"/>
      <c r="R289" s="2"/>
      <c r="S289" s="2"/>
      <c r="T289" s="2"/>
    </row>
    <row r="290" spans="1:25" ht="104.25" customHeight="1" thickBot="1" x14ac:dyDescent="0.4">
      <c r="A290" s="221" t="s">
        <v>703</v>
      </c>
      <c r="B290" s="210" t="s">
        <v>704</v>
      </c>
      <c r="C290" s="190">
        <v>9.91</v>
      </c>
      <c r="D290" s="191">
        <v>4.7</v>
      </c>
      <c r="E290" s="193">
        <v>0.52573158425832489</v>
      </c>
      <c r="F290" s="156"/>
      <c r="G290" s="235"/>
      <c r="H290" s="242"/>
      <c r="I290" s="235"/>
      <c r="J290" s="243"/>
      <c r="K290" s="244"/>
      <c r="L290" s="245"/>
      <c r="M290" s="246"/>
      <c r="N290" s="2"/>
      <c r="O290" s="2"/>
      <c r="P290" s="2"/>
      <c r="Q290" s="2"/>
      <c r="R290" s="2"/>
      <c r="S290" s="2"/>
      <c r="T290" s="2"/>
    </row>
    <row r="291" spans="1:25" ht="104.25" customHeight="1" thickBot="1" x14ac:dyDescent="0.4">
      <c r="A291" s="221" t="s">
        <v>322</v>
      </c>
      <c r="B291" s="210" t="s">
        <v>323</v>
      </c>
      <c r="C291" s="190">
        <v>9.36</v>
      </c>
      <c r="D291" s="191">
        <v>4.8924731182795691</v>
      </c>
      <c r="E291" s="193">
        <v>0.47729988052568706</v>
      </c>
      <c r="F291" s="156"/>
      <c r="G291" s="308"/>
      <c r="H291" s="282"/>
      <c r="I291" s="281"/>
      <c r="J291" s="283"/>
      <c r="K291" s="284"/>
      <c r="L291" s="285"/>
      <c r="M291" s="286"/>
      <c r="N291" s="2"/>
      <c r="O291" s="2"/>
      <c r="P291" s="2"/>
      <c r="Q291" s="2"/>
      <c r="R291" s="2"/>
      <c r="S291" s="2"/>
      <c r="T291" s="2"/>
    </row>
    <row r="292" spans="1:25" ht="104.25" customHeight="1" thickBot="1" x14ac:dyDescent="0.4">
      <c r="A292" s="221" t="s">
        <v>527</v>
      </c>
      <c r="B292" s="210" t="s">
        <v>528</v>
      </c>
      <c r="C292" s="190">
        <v>10.74</v>
      </c>
      <c r="D292" s="191">
        <v>5.27</v>
      </c>
      <c r="E292" s="193">
        <v>0.5093109869646183</v>
      </c>
      <c r="F292" s="156"/>
      <c r="G292" s="235"/>
      <c r="H292" s="242"/>
      <c r="I292" s="235"/>
      <c r="J292" s="243"/>
      <c r="K292" s="244"/>
      <c r="L292" s="245"/>
      <c r="M292" s="246"/>
      <c r="N292" s="2"/>
      <c r="O292" s="2"/>
      <c r="P292" s="2"/>
      <c r="Q292" s="2"/>
      <c r="R292" s="2"/>
      <c r="S292" s="2"/>
      <c r="T292" s="2"/>
    </row>
    <row r="293" spans="1:25" ht="116.25" customHeight="1" thickBot="1" x14ac:dyDescent="0.4">
      <c r="A293" s="221" t="s">
        <v>493</v>
      </c>
      <c r="B293" s="210" t="s">
        <v>494</v>
      </c>
      <c r="C293" s="190">
        <v>9.99</v>
      </c>
      <c r="D293" s="191">
        <v>4.25</v>
      </c>
      <c r="E293" s="193">
        <v>0.5745745745745745</v>
      </c>
      <c r="F293" s="156"/>
      <c r="G293" s="235"/>
      <c r="H293" s="242"/>
      <c r="I293" s="235"/>
      <c r="J293" s="243"/>
      <c r="K293" s="244"/>
      <c r="L293" s="245"/>
      <c r="M293" s="246"/>
      <c r="N293" s="2"/>
      <c r="O293" s="2"/>
      <c r="P293" s="2"/>
      <c r="Q293" s="2"/>
      <c r="R293" s="2"/>
      <c r="S293" s="2"/>
      <c r="T293" s="2"/>
    </row>
    <row r="294" spans="1:25" ht="104.25" customHeight="1" thickBot="1" x14ac:dyDescent="0.4">
      <c r="A294" s="221" t="s">
        <v>422</v>
      </c>
      <c r="B294" s="210" t="s">
        <v>423</v>
      </c>
      <c r="C294" s="190">
        <v>15.27</v>
      </c>
      <c r="D294" s="191">
        <v>6.64</v>
      </c>
      <c r="E294" s="193">
        <v>0.56516044531761622</v>
      </c>
      <c r="F294" s="156"/>
      <c r="G294" s="235"/>
      <c r="H294" s="242"/>
      <c r="I294" s="235"/>
      <c r="J294" s="243"/>
      <c r="K294" s="244"/>
      <c r="L294" s="245"/>
      <c r="M294" s="246"/>
      <c r="N294" s="2"/>
      <c r="O294" s="2"/>
      <c r="P294" s="2"/>
      <c r="Q294" s="2"/>
      <c r="R294" s="2"/>
      <c r="S294" s="2"/>
      <c r="T294" s="2"/>
    </row>
    <row r="295" spans="1:25" ht="108" customHeight="1" thickBot="1" x14ac:dyDescent="0.4">
      <c r="A295" s="221" t="s">
        <v>705</v>
      </c>
      <c r="B295" s="194" t="s">
        <v>706</v>
      </c>
      <c r="C295" s="190">
        <v>11.18</v>
      </c>
      <c r="D295" s="191">
        <v>4.5999999999999996</v>
      </c>
      <c r="E295" s="193">
        <v>0.58855098389982108</v>
      </c>
      <c r="F295" s="338"/>
      <c r="G295" s="235"/>
      <c r="H295" s="242"/>
      <c r="I295" s="235"/>
      <c r="J295" s="243"/>
      <c r="K295" s="244"/>
      <c r="L295" s="245"/>
      <c r="M295" s="246"/>
      <c r="N295" s="2"/>
      <c r="O295" s="2"/>
      <c r="P295" s="2"/>
      <c r="Q295" s="2"/>
      <c r="R295" s="2"/>
      <c r="S295" s="2"/>
      <c r="T295" s="2"/>
    </row>
    <row r="296" spans="1:25" ht="116.25" customHeight="1" thickBot="1" x14ac:dyDescent="0.4">
      <c r="A296" s="221" t="s">
        <v>367</v>
      </c>
      <c r="B296" s="194" t="s">
        <v>370</v>
      </c>
      <c r="C296" s="190">
        <v>9.5500000000000007</v>
      </c>
      <c r="D296" s="191">
        <v>4.2903815456410124</v>
      </c>
      <c r="E296" s="193">
        <v>0.55074538789099348</v>
      </c>
      <c r="F296" s="156"/>
      <c r="G296" s="281"/>
      <c r="H296" s="282"/>
      <c r="I296" s="281"/>
      <c r="J296" s="283"/>
      <c r="K296" s="284"/>
      <c r="L296" s="285"/>
      <c r="M296" s="286"/>
      <c r="N296" s="2"/>
      <c r="O296" s="2"/>
      <c r="P296" s="2"/>
      <c r="Q296" s="2"/>
      <c r="R296" s="2"/>
      <c r="S296" s="2"/>
      <c r="T296" s="2"/>
    </row>
    <row r="297" spans="1:25" ht="116.25" customHeight="1" thickBot="1" x14ac:dyDescent="0.4">
      <c r="A297" s="221" t="s">
        <v>366</v>
      </c>
      <c r="B297" s="210" t="s">
        <v>369</v>
      </c>
      <c r="C297" s="190">
        <v>8.73</v>
      </c>
      <c r="D297" s="191">
        <v>3.8876344086021501</v>
      </c>
      <c r="E297" s="193">
        <v>0.55468105285198743</v>
      </c>
      <c r="F297" s="38"/>
      <c r="G297" s="235"/>
      <c r="H297" s="242"/>
      <c r="I297" s="235"/>
      <c r="J297" s="243"/>
      <c r="K297" s="244"/>
      <c r="L297" s="245"/>
      <c r="M297" s="246"/>
      <c r="N297" s="2"/>
      <c r="O297" s="2"/>
      <c r="P297" s="2"/>
      <c r="Q297" s="2"/>
      <c r="R297" s="2"/>
      <c r="S297" s="2"/>
      <c r="T297" s="2"/>
    </row>
    <row r="298" spans="1:25" ht="116.25" customHeight="1" thickBot="1" x14ac:dyDescent="0.4">
      <c r="A298" s="221" t="s">
        <v>707</v>
      </c>
      <c r="B298" s="210" t="s">
        <v>708</v>
      </c>
      <c r="C298" s="190">
        <v>14.36</v>
      </c>
      <c r="D298" s="191">
        <v>6.8</v>
      </c>
      <c r="E298" s="193">
        <v>0.52646239554317553</v>
      </c>
      <c r="F298" s="38"/>
      <c r="G298" s="235"/>
      <c r="H298" s="242"/>
      <c r="I298" s="235"/>
      <c r="J298" s="243"/>
      <c r="K298" s="244"/>
      <c r="L298" s="245"/>
      <c r="M298" s="246"/>
      <c r="N298" s="2"/>
      <c r="O298" s="2"/>
      <c r="P298" s="2"/>
      <c r="Q298" s="2"/>
      <c r="R298" s="2"/>
      <c r="S298" s="2"/>
      <c r="T298" s="2"/>
    </row>
    <row r="299" spans="1:25" ht="116.25" customHeight="1" thickBot="1" x14ac:dyDescent="0.4">
      <c r="A299" s="221" t="s">
        <v>306</v>
      </c>
      <c r="B299" s="210" t="s">
        <v>321</v>
      </c>
      <c r="C299" s="190">
        <v>12.21</v>
      </c>
      <c r="D299" s="191">
        <v>6.2073384518753931</v>
      </c>
      <c r="E299" s="193">
        <v>0.49161847240987777</v>
      </c>
      <c r="F299" s="38"/>
      <c r="G299" s="308"/>
      <c r="H299" s="282"/>
      <c r="I299" s="281"/>
      <c r="J299" s="283"/>
      <c r="K299" s="284"/>
      <c r="L299" s="285"/>
      <c r="M299" s="286"/>
      <c r="N299" s="2"/>
      <c r="O299" s="2"/>
      <c r="P299" s="2"/>
      <c r="Q299" s="2"/>
      <c r="R299" s="2"/>
      <c r="S299" s="2"/>
      <c r="T299" s="2"/>
    </row>
    <row r="300" spans="1:25" ht="106.5" customHeight="1" thickBot="1" x14ac:dyDescent="0.4">
      <c r="A300" s="221" t="s">
        <v>515</v>
      </c>
      <c r="B300" s="252" t="s">
        <v>516</v>
      </c>
      <c r="C300" s="190">
        <v>7.25</v>
      </c>
      <c r="D300" s="191">
        <v>3.5</v>
      </c>
      <c r="E300" s="253">
        <v>0.51724137931034475</v>
      </c>
      <c r="F300" s="156"/>
      <c r="G300" s="354"/>
      <c r="H300" s="352"/>
      <c r="I300" s="352"/>
      <c r="J300" s="352"/>
      <c r="K300" s="352"/>
      <c r="L300" s="352"/>
      <c r="M300" s="352"/>
      <c r="N300" s="2"/>
      <c r="O300" s="2"/>
      <c r="P300" s="2"/>
      <c r="Q300" s="2"/>
      <c r="R300" s="2"/>
      <c r="S300" s="2"/>
      <c r="T300" s="2"/>
    </row>
    <row r="301" spans="1:25" ht="57.75" thickBot="1" x14ac:dyDescent="0.4">
      <c r="A301" s="231" t="s">
        <v>0</v>
      </c>
      <c r="B301" s="231" t="s">
        <v>1</v>
      </c>
      <c r="C301" s="231" t="s">
        <v>2</v>
      </c>
      <c r="D301" s="232" t="s">
        <v>3</v>
      </c>
      <c r="E301" s="233" t="s">
        <v>4</v>
      </c>
      <c r="F301" s="232" t="s">
        <v>48</v>
      </c>
      <c r="G301" s="279"/>
      <c r="H301" s="235"/>
      <c r="I301" s="235"/>
      <c r="J301" s="235"/>
      <c r="K301" s="235"/>
      <c r="L301" s="235"/>
      <c r="M301" s="235"/>
      <c r="N301" s="2"/>
      <c r="O301" s="2"/>
      <c r="P301" s="2"/>
      <c r="Q301" s="2"/>
      <c r="R301" s="2"/>
      <c r="S301" s="2"/>
      <c r="T301" s="2"/>
    </row>
    <row r="302" spans="1:25" ht="108" customHeight="1" thickBot="1" x14ac:dyDescent="0.4">
      <c r="A302" s="221" t="s">
        <v>709</v>
      </c>
      <c r="B302" s="194" t="s">
        <v>710</v>
      </c>
      <c r="C302" s="190">
        <v>8.85</v>
      </c>
      <c r="D302" s="191">
        <v>5.8</v>
      </c>
      <c r="E302" s="193">
        <v>0.34463276836158196</v>
      </c>
      <c r="F302" s="256"/>
      <c r="G302" s="235"/>
      <c r="H302" s="242"/>
      <c r="I302" s="235"/>
      <c r="J302" s="243"/>
      <c r="K302" s="244"/>
      <c r="L302" s="245"/>
      <c r="M302" s="246"/>
      <c r="N302" s="2"/>
      <c r="O302" s="2"/>
      <c r="P302" s="255"/>
      <c r="Q302" s="255"/>
      <c r="R302" s="255"/>
      <c r="S302" s="255"/>
      <c r="T302" s="255"/>
      <c r="U302" s="255"/>
      <c r="V302" s="255"/>
      <c r="W302" s="255"/>
      <c r="X302" s="255"/>
      <c r="Y302" s="255"/>
    </row>
    <row r="303" spans="1:25" ht="108" customHeight="1" thickBot="1" x14ac:dyDescent="0.4">
      <c r="A303" s="221" t="s">
        <v>354</v>
      </c>
      <c r="B303" s="210" t="s">
        <v>357</v>
      </c>
      <c r="C303" s="190">
        <v>9</v>
      </c>
      <c r="D303" s="191">
        <v>3.1014188458357195</v>
      </c>
      <c r="E303" s="193">
        <v>0.65539790601825332</v>
      </c>
      <c r="F303" s="38"/>
      <c r="G303" s="235"/>
      <c r="H303" s="242"/>
      <c r="I303" s="235"/>
      <c r="J303" s="243"/>
      <c r="K303" s="244"/>
      <c r="L303" s="245"/>
      <c r="M303" s="246"/>
      <c r="N303" s="2"/>
      <c r="O303" s="2"/>
      <c r="P303" s="255"/>
      <c r="Q303" s="255"/>
      <c r="R303" s="255"/>
      <c r="S303" s="255"/>
      <c r="T303" s="255"/>
      <c r="U303" s="255"/>
      <c r="V303" s="255"/>
      <c r="W303" s="255"/>
      <c r="X303" s="255"/>
      <c r="Y303" s="255"/>
    </row>
    <row r="304" spans="1:25" ht="108" customHeight="1" thickBot="1" x14ac:dyDescent="0.4">
      <c r="A304" s="221" t="s">
        <v>583</v>
      </c>
      <c r="B304" s="210" t="s">
        <v>584</v>
      </c>
      <c r="C304" s="190">
        <v>8.64</v>
      </c>
      <c r="D304" s="191">
        <v>3.17</v>
      </c>
      <c r="E304" s="193">
        <v>0.63310185185185186</v>
      </c>
      <c r="F304" s="263"/>
      <c r="G304" s="249"/>
      <c r="H304" s="242"/>
      <c r="I304" s="235"/>
      <c r="J304" s="243"/>
      <c r="K304" s="244"/>
      <c r="L304" s="245"/>
      <c r="M304" s="246"/>
      <c r="N304" s="2"/>
      <c r="O304" s="2"/>
      <c r="P304" s="255"/>
      <c r="Q304" s="255"/>
      <c r="R304" s="255"/>
      <c r="S304" s="255"/>
      <c r="T304" s="255"/>
      <c r="U304" s="255"/>
      <c r="V304" s="255"/>
      <c r="W304" s="255"/>
      <c r="X304" s="255"/>
      <c r="Y304" s="255"/>
    </row>
    <row r="305" spans="1:20" ht="115.5" customHeight="1" thickBot="1" x14ac:dyDescent="0.4">
      <c r="A305" s="221" t="s">
        <v>424</v>
      </c>
      <c r="B305" s="252" t="s">
        <v>426</v>
      </c>
      <c r="C305" s="190">
        <v>4.0199999999999996</v>
      </c>
      <c r="D305" s="191">
        <v>2.06</v>
      </c>
      <c r="E305" s="253">
        <v>0.48756218905472626</v>
      </c>
      <c r="F305" s="38"/>
      <c r="G305" s="353"/>
      <c r="H305" s="352"/>
      <c r="I305" s="352"/>
      <c r="J305" s="352"/>
      <c r="K305" s="352"/>
      <c r="L305" s="352"/>
      <c r="M305" s="352"/>
      <c r="N305" s="2"/>
      <c r="O305" s="2"/>
      <c r="P305" s="2"/>
      <c r="Q305" s="2"/>
      <c r="R305" s="2"/>
      <c r="S305" s="2"/>
      <c r="T305" s="2"/>
    </row>
    <row r="306" spans="1:20" ht="107.25" customHeight="1" thickBot="1" x14ac:dyDescent="0.4">
      <c r="A306" s="221" t="s">
        <v>425</v>
      </c>
      <c r="B306" s="252" t="s">
        <v>427</v>
      </c>
      <c r="C306" s="190">
        <v>4.88</v>
      </c>
      <c r="D306" s="191">
        <v>1.67741935483871</v>
      </c>
      <c r="E306" s="253">
        <v>0.6562665256478053</v>
      </c>
      <c r="F306" s="256"/>
      <c r="G306" s="279"/>
      <c r="H306" s="235"/>
      <c r="I306" s="235"/>
      <c r="J306" s="235"/>
      <c r="K306" s="235"/>
      <c r="L306" s="235"/>
      <c r="M306" s="235"/>
      <c r="N306" s="2"/>
      <c r="O306" s="2"/>
      <c r="P306" s="2"/>
      <c r="Q306" s="2"/>
      <c r="R306" s="2"/>
      <c r="S306" s="2"/>
      <c r="T306" s="2"/>
    </row>
    <row r="307" spans="1:20" ht="109.7" customHeight="1" thickBot="1" x14ac:dyDescent="0.4">
      <c r="A307" s="221" t="s">
        <v>365</v>
      </c>
      <c r="B307" s="210" t="s">
        <v>368</v>
      </c>
      <c r="C307" s="190">
        <v>12.21</v>
      </c>
      <c r="D307" s="191">
        <v>6.1272475795297368</v>
      </c>
      <c r="E307" s="193">
        <v>0.49817792141443606</v>
      </c>
      <c r="F307" s="254"/>
      <c r="G307" s="235"/>
      <c r="H307" s="242"/>
      <c r="I307" s="235"/>
      <c r="J307" s="243"/>
      <c r="K307" s="244"/>
      <c r="L307" s="245"/>
      <c r="M307" s="246"/>
      <c r="N307" s="2"/>
      <c r="O307" s="2"/>
      <c r="P307" s="2"/>
      <c r="Q307" s="2"/>
      <c r="R307" s="2"/>
      <c r="S307" s="2"/>
      <c r="T307" s="2"/>
    </row>
    <row r="308" spans="1:20" ht="109.7" customHeight="1" thickBot="1" x14ac:dyDescent="0.4">
      <c r="A308" s="221" t="s">
        <v>428</v>
      </c>
      <c r="B308" s="210" t="s">
        <v>429</v>
      </c>
      <c r="C308" s="190">
        <v>10.16</v>
      </c>
      <c r="D308" s="191">
        <v>3.2307599371753049</v>
      </c>
      <c r="E308" s="193">
        <v>0.68201181720715498</v>
      </c>
      <c r="F308" s="38"/>
      <c r="G308" s="235"/>
      <c r="H308" s="242"/>
      <c r="I308" s="235"/>
      <c r="J308" s="243"/>
      <c r="K308" s="244"/>
      <c r="L308" s="245"/>
      <c r="M308" s="246"/>
      <c r="N308" s="2"/>
      <c r="O308" s="2"/>
      <c r="P308" s="2"/>
      <c r="Q308" s="2"/>
      <c r="R308" s="2"/>
      <c r="S308" s="2"/>
      <c r="T308" s="2"/>
    </row>
    <row r="309" spans="1:20" ht="109.7" customHeight="1" thickBot="1" x14ac:dyDescent="0.4">
      <c r="A309" s="221" t="s">
        <v>711</v>
      </c>
      <c r="B309" s="251" t="s">
        <v>712</v>
      </c>
      <c r="C309" s="190">
        <v>11.06</v>
      </c>
      <c r="D309" s="191">
        <v>5.5</v>
      </c>
      <c r="E309" s="193">
        <v>0.50271247739602165</v>
      </c>
      <c r="F309" s="38"/>
      <c r="G309" s="235"/>
      <c r="H309" s="242"/>
      <c r="I309" s="235"/>
      <c r="J309" s="243"/>
      <c r="K309" s="244"/>
      <c r="L309" s="245"/>
      <c r="M309" s="246"/>
      <c r="N309" s="2"/>
      <c r="O309" s="2"/>
      <c r="P309" s="2"/>
      <c r="Q309" s="2"/>
      <c r="R309" s="2"/>
      <c r="S309" s="2"/>
      <c r="T309" s="2"/>
    </row>
    <row r="310" spans="1:20" ht="109.7" customHeight="1" thickBot="1" x14ac:dyDescent="0.4">
      <c r="A310" s="221" t="s">
        <v>713</v>
      </c>
      <c r="B310" s="251" t="s">
        <v>714</v>
      </c>
      <c r="C310" s="190">
        <v>10.82</v>
      </c>
      <c r="D310" s="191">
        <v>4.8</v>
      </c>
      <c r="E310" s="193">
        <v>0.55637707948243997</v>
      </c>
      <c r="F310" s="38"/>
      <c r="G310" s="235"/>
      <c r="H310" s="242"/>
      <c r="I310" s="235"/>
      <c r="J310" s="243"/>
      <c r="K310" s="244"/>
      <c r="L310" s="245"/>
      <c r="M310" s="246"/>
      <c r="N310" s="2"/>
      <c r="O310" s="2"/>
      <c r="P310" s="2"/>
      <c r="Q310" s="2"/>
      <c r="R310" s="2"/>
      <c r="S310" s="2"/>
      <c r="T310" s="2"/>
    </row>
    <row r="311" spans="1:20" ht="104.25" customHeight="1" thickBot="1" x14ac:dyDescent="0.45">
      <c r="A311" s="221" t="s">
        <v>375</v>
      </c>
      <c r="B311" s="340" t="s">
        <v>742</v>
      </c>
      <c r="C311" s="190">
        <v>9</v>
      </c>
      <c r="D311" s="191">
        <v>4.5</v>
      </c>
      <c r="E311" s="193">
        <v>0.5</v>
      </c>
      <c r="F311" s="38"/>
      <c r="G311" s="331"/>
      <c r="H311" s="332"/>
      <c r="I311" s="333"/>
      <c r="J311" s="334"/>
      <c r="K311" s="335"/>
      <c r="L311" s="336"/>
      <c r="M311" s="286"/>
      <c r="N311" s="2"/>
      <c r="O311" s="2"/>
      <c r="P311" s="2"/>
      <c r="Q311" s="2"/>
      <c r="R311" s="2"/>
      <c r="S311" s="2"/>
      <c r="T311" s="2"/>
    </row>
    <row r="312" spans="1:20" ht="112.5" customHeight="1" thickBot="1" x14ac:dyDescent="0.4">
      <c r="A312" s="221" t="s">
        <v>715</v>
      </c>
      <c r="B312" s="210" t="s">
        <v>716</v>
      </c>
      <c r="C312" s="190">
        <v>9</v>
      </c>
      <c r="D312" s="191">
        <v>4.5999999999999996</v>
      </c>
      <c r="E312" s="193">
        <v>0.48888888888888893</v>
      </c>
      <c r="F312" s="38"/>
      <c r="G312" s="235"/>
      <c r="H312" s="242"/>
      <c r="I312" s="235"/>
      <c r="J312" s="243"/>
      <c r="K312" s="244"/>
      <c r="L312" s="245"/>
      <c r="M312" s="246"/>
      <c r="N312" s="2"/>
      <c r="O312" s="2"/>
      <c r="P312" s="2"/>
      <c r="Q312" s="2"/>
      <c r="R312" s="2"/>
      <c r="S312" s="2"/>
      <c r="T312" s="2"/>
    </row>
    <row r="313" spans="1:20" ht="57.75" thickBot="1" x14ac:dyDescent="0.4">
      <c r="A313" s="231" t="s">
        <v>0</v>
      </c>
      <c r="B313" s="231" t="s">
        <v>1</v>
      </c>
      <c r="C313" s="231" t="s">
        <v>2</v>
      </c>
      <c r="D313" s="232" t="s">
        <v>3</v>
      </c>
      <c r="E313" s="233" t="s">
        <v>4</v>
      </c>
      <c r="F313" s="232" t="s">
        <v>48</v>
      </c>
      <c r="G313" s="235"/>
      <c r="H313" s="242"/>
      <c r="I313" s="235"/>
      <c r="J313" s="243"/>
      <c r="K313" s="244"/>
      <c r="L313" s="245"/>
      <c r="M313" s="246"/>
      <c r="N313" s="2"/>
      <c r="O313" s="2"/>
      <c r="P313" s="2"/>
      <c r="Q313" s="2"/>
      <c r="R313" s="2"/>
      <c r="S313" s="2"/>
      <c r="T313" s="2"/>
    </row>
    <row r="314" spans="1:20" ht="104.25" customHeight="1" thickBot="1" x14ac:dyDescent="0.4">
      <c r="A314" s="221" t="s">
        <v>517</v>
      </c>
      <c r="B314" s="210" t="s">
        <v>518</v>
      </c>
      <c r="C314" s="190">
        <v>10.45</v>
      </c>
      <c r="D314" s="191">
        <v>7.6021505376344072</v>
      </c>
      <c r="E314" s="193">
        <v>0.27252147965220974</v>
      </c>
      <c r="F314" s="38"/>
      <c r="G314" s="235"/>
      <c r="H314" s="242"/>
      <c r="I314" s="235"/>
      <c r="J314" s="243"/>
      <c r="K314" s="244"/>
      <c r="L314" s="245"/>
      <c r="M314" s="246"/>
      <c r="N314" s="2"/>
      <c r="O314" s="2"/>
      <c r="P314" s="2"/>
      <c r="Q314" s="2"/>
      <c r="R314" s="2"/>
      <c r="S314" s="2"/>
      <c r="T314" s="2"/>
    </row>
    <row r="315" spans="1:20" ht="104.25" customHeight="1" thickBot="1" x14ac:dyDescent="0.4">
      <c r="A315" s="221" t="s">
        <v>470</v>
      </c>
      <c r="B315" s="210" t="s">
        <v>717</v>
      </c>
      <c r="C315" s="190">
        <v>12.09</v>
      </c>
      <c r="D315" s="191">
        <v>5.86</v>
      </c>
      <c r="E315" s="193">
        <v>0.51530190239867657</v>
      </c>
      <c r="F315" s="38"/>
      <c r="G315" s="235"/>
      <c r="H315" s="242"/>
      <c r="I315" s="235"/>
      <c r="J315" s="243"/>
      <c r="K315" s="244"/>
      <c r="L315" s="245"/>
      <c r="M315" s="246"/>
      <c r="N315" s="2"/>
      <c r="O315" s="2"/>
      <c r="P315" s="2"/>
      <c r="Q315" s="2"/>
      <c r="R315" s="2"/>
      <c r="S315" s="2"/>
      <c r="T315" s="2"/>
    </row>
    <row r="316" spans="1:20" ht="104.25" customHeight="1" thickBot="1" x14ac:dyDescent="0.4">
      <c r="A316" s="221" t="s">
        <v>587</v>
      </c>
      <c r="B316" s="210" t="s">
        <v>588</v>
      </c>
      <c r="C316" s="190">
        <v>10.27</v>
      </c>
      <c r="D316" s="191">
        <v>5.41</v>
      </c>
      <c r="E316" s="193">
        <v>0.47322297955209347</v>
      </c>
      <c r="F316" s="38"/>
      <c r="G316" s="235"/>
      <c r="H316" s="242"/>
      <c r="I316" s="235"/>
      <c r="J316" s="243"/>
      <c r="K316" s="244"/>
      <c r="L316" s="245"/>
      <c r="M316" s="246"/>
      <c r="N316" s="2"/>
      <c r="O316" s="2"/>
      <c r="P316" s="2"/>
      <c r="Q316" s="2"/>
      <c r="R316" s="2"/>
      <c r="S316" s="2"/>
      <c r="T316" s="2"/>
    </row>
    <row r="317" spans="1:20" ht="104.25" customHeight="1" thickBot="1" x14ac:dyDescent="0.4">
      <c r="A317" s="221" t="s">
        <v>430</v>
      </c>
      <c r="B317" s="319" t="s">
        <v>738</v>
      </c>
      <c r="C317" s="190">
        <v>13.91</v>
      </c>
      <c r="D317" s="191">
        <v>6.7</v>
      </c>
      <c r="E317" s="193">
        <v>0.51833213515456511</v>
      </c>
      <c r="F317" s="38"/>
      <c r="G317" s="235"/>
      <c r="H317" s="242"/>
      <c r="I317" s="235"/>
      <c r="J317" s="243"/>
      <c r="K317" s="244"/>
      <c r="L317" s="245"/>
      <c r="M317" s="246"/>
      <c r="N317" s="2"/>
      <c r="O317" s="2"/>
      <c r="P317" s="2"/>
      <c r="Q317" s="2"/>
      <c r="R317" s="2"/>
      <c r="S317" s="2"/>
      <c r="T317" s="2"/>
    </row>
    <row r="318" spans="1:20" ht="104.25" customHeight="1" thickBot="1" x14ac:dyDescent="0.4">
      <c r="A318" s="221" t="s">
        <v>718</v>
      </c>
      <c r="B318" s="210" t="s">
        <v>719</v>
      </c>
      <c r="C318" s="190">
        <v>12.64</v>
      </c>
      <c r="D318" s="191">
        <v>8.35</v>
      </c>
      <c r="E318" s="193">
        <v>0.33939873417721522</v>
      </c>
      <c r="F318" s="38"/>
      <c r="G318" s="235"/>
      <c r="H318" s="242"/>
      <c r="I318" s="235"/>
      <c r="J318" s="243"/>
      <c r="K318" s="244"/>
      <c r="L318" s="245"/>
      <c r="M318" s="246"/>
      <c r="N318" s="2"/>
      <c r="O318" s="2"/>
      <c r="P318" s="2"/>
      <c r="Q318" s="2"/>
      <c r="R318" s="2"/>
      <c r="S318" s="2"/>
      <c r="T318" s="2"/>
    </row>
    <row r="319" spans="1:20" ht="104.25" customHeight="1" thickBot="1" x14ac:dyDescent="0.4">
      <c r="A319" s="221" t="s">
        <v>720</v>
      </c>
      <c r="B319" s="210" t="s">
        <v>721</v>
      </c>
      <c r="C319" s="190">
        <v>12.64</v>
      </c>
      <c r="D319" s="191">
        <v>8.4499999999999993</v>
      </c>
      <c r="E319" s="193">
        <v>0.331487341772152</v>
      </c>
      <c r="F319" s="38"/>
      <c r="G319" s="235"/>
      <c r="H319" s="242"/>
      <c r="I319" s="235"/>
      <c r="J319" s="243"/>
      <c r="K319" s="244"/>
      <c r="L319" s="245"/>
      <c r="M319" s="246"/>
      <c r="N319" s="2"/>
      <c r="O319" s="2"/>
      <c r="P319" s="2"/>
      <c r="Q319" s="2"/>
      <c r="R319" s="2"/>
      <c r="S319" s="2"/>
      <c r="T319" s="2"/>
    </row>
    <row r="320" spans="1:20" ht="104.25" customHeight="1" thickBot="1" x14ac:dyDescent="0.4">
      <c r="A320" s="221" t="s">
        <v>722</v>
      </c>
      <c r="B320" s="210" t="s">
        <v>723</v>
      </c>
      <c r="C320" s="190">
        <v>7.18</v>
      </c>
      <c r="D320" s="191">
        <v>4.33</v>
      </c>
      <c r="E320" s="193">
        <v>0.39693593314763231</v>
      </c>
      <c r="F320" s="38"/>
      <c r="G320" s="235"/>
      <c r="H320" s="242"/>
      <c r="I320" s="235"/>
      <c r="J320" s="243"/>
      <c r="K320" s="244"/>
      <c r="L320" s="245"/>
      <c r="M320" s="246"/>
      <c r="N320" s="2"/>
      <c r="O320" s="2"/>
      <c r="P320" s="2"/>
      <c r="Q320" s="2"/>
      <c r="R320" s="2"/>
      <c r="S320" s="2"/>
      <c r="T320" s="2"/>
    </row>
    <row r="321" spans="1:20" ht="104.25" customHeight="1" thickBot="1" x14ac:dyDescent="0.4">
      <c r="A321" s="221" t="s">
        <v>519</v>
      </c>
      <c r="B321" s="210" t="s">
        <v>520</v>
      </c>
      <c r="C321" s="190">
        <v>22.73</v>
      </c>
      <c r="D321" s="191">
        <v>12</v>
      </c>
      <c r="E321" s="193">
        <v>0.47206335239771224</v>
      </c>
      <c r="F321" s="38"/>
      <c r="G321" s="235"/>
      <c r="H321" s="242"/>
      <c r="I321" s="235"/>
      <c r="J321" s="243"/>
      <c r="K321" s="244"/>
      <c r="L321" s="245"/>
      <c r="M321" s="246"/>
      <c r="N321" s="2"/>
      <c r="O321" s="2"/>
      <c r="P321" s="2"/>
      <c r="Q321" s="2"/>
      <c r="R321" s="2"/>
      <c r="S321" s="2"/>
      <c r="T321" s="2"/>
    </row>
    <row r="322" spans="1:20" ht="104.25" customHeight="1" thickBot="1" x14ac:dyDescent="0.4">
      <c r="A322" s="221" t="s">
        <v>562</v>
      </c>
      <c r="B322" s="210" t="s">
        <v>563</v>
      </c>
      <c r="C322" s="190">
        <v>25.36</v>
      </c>
      <c r="D322" s="191">
        <v>15</v>
      </c>
      <c r="E322" s="193">
        <v>0.40851735015772872</v>
      </c>
      <c r="F322" s="38"/>
      <c r="G322" s="235"/>
      <c r="H322" s="242"/>
      <c r="I322" s="235"/>
      <c r="J322" s="243"/>
      <c r="K322" s="244"/>
      <c r="L322" s="245"/>
      <c r="M322" s="246"/>
      <c r="N322" s="2"/>
      <c r="O322" s="2"/>
      <c r="P322" s="2"/>
      <c r="Q322" s="2"/>
      <c r="R322" s="2"/>
      <c r="S322" s="2"/>
      <c r="T322" s="2"/>
    </row>
    <row r="323" spans="1:20" ht="104.25" customHeight="1" thickBot="1" x14ac:dyDescent="0.4">
      <c r="A323" s="221" t="s">
        <v>445</v>
      </c>
      <c r="B323" s="210" t="s">
        <v>446</v>
      </c>
      <c r="C323" s="190">
        <v>34.090000000000003</v>
      </c>
      <c r="D323" s="191">
        <v>20.577927663734116</v>
      </c>
      <c r="E323" s="193">
        <v>0.39636469158890841</v>
      </c>
      <c r="F323" s="38"/>
      <c r="G323" s="235"/>
      <c r="H323" s="242"/>
      <c r="I323" s="235"/>
      <c r="J323" s="243"/>
      <c r="K323" s="244"/>
      <c r="L323" s="245"/>
      <c r="M323" s="246"/>
      <c r="N323" s="2"/>
      <c r="O323" s="2"/>
      <c r="P323" s="2"/>
      <c r="Q323" s="2"/>
      <c r="R323" s="2"/>
      <c r="S323" s="2"/>
      <c r="T323" s="2"/>
    </row>
    <row r="324" spans="1:20" ht="104.25" customHeight="1" thickBot="1" x14ac:dyDescent="0.4">
      <c r="A324" s="221" t="s">
        <v>342</v>
      </c>
      <c r="B324" s="210" t="s">
        <v>346</v>
      </c>
      <c r="C324" s="190">
        <v>24.45</v>
      </c>
      <c r="D324" s="191">
        <v>14.247311827956988</v>
      </c>
      <c r="E324" s="193">
        <v>0.41728785979726013</v>
      </c>
      <c r="F324" s="38"/>
      <c r="G324" s="235"/>
      <c r="H324" s="242"/>
      <c r="I324" s="235"/>
      <c r="J324" s="243"/>
      <c r="K324" s="244"/>
      <c r="L324" s="245"/>
      <c r="M324" s="246"/>
      <c r="N324" s="2"/>
      <c r="O324" s="2"/>
      <c r="P324" s="2"/>
      <c r="Q324" s="2"/>
      <c r="R324" s="2"/>
      <c r="S324" s="2"/>
      <c r="T324" s="2"/>
    </row>
    <row r="325" spans="1:20" ht="104.25" customHeight="1" thickBot="1" x14ac:dyDescent="0.4">
      <c r="A325" s="221" t="s">
        <v>343</v>
      </c>
      <c r="B325" s="210" t="s">
        <v>347</v>
      </c>
      <c r="C325" s="190">
        <v>18.09</v>
      </c>
      <c r="D325" s="191">
        <v>6.6077277561148531</v>
      </c>
      <c r="E325" s="193">
        <v>0.63473036174047248</v>
      </c>
      <c r="F325" s="38"/>
      <c r="G325" s="235"/>
      <c r="H325" s="242"/>
      <c r="I325" s="235"/>
      <c r="J325" s="243"/>
      <c r="K325" s="244"/>
      <c r="L325" s="245"/>
      <c r="M325" s="246"/>
      <c r="N325" s="2"/>
      <c r="O325" s="2"/>
      <c r="P325" s="2"/>
      <c r="Q325" s="2"/>
      <c r="R325" s="2"/>
      <c r="S325" s="2"/>
      <c r="T325" s="2"/>
    </row>
    <row r="326" spans="1:20" ht="104.25" customHeight="1" thickBot="1" x14ac:dyDescent="0.4">
      <c r="A326" s="221" t="s">
        <v>348</v>
      </c>
      <c r="B326" s="210" t="s">
        <v>351</v>
      </c>
      <c r="C326" s="190">
        <v>21.73</v>
      </c>
      <c r="D326" s="191">
        <v>14.500476933749567</v>
      </c>
      <c r="E326" s="193">
        <v>0.33269779412105072</v>
      </c>
      <c r="F326" s="38"/>
      <c r="G326" s="235"/>
      <c r="H326" s="242"/>
      <c r="I326" s="235"/>
      <c r="J326" s="243"/>
      <c r="K326" s="244"/>
      <c r="L326" s="245"/>
      <c r="M326" s="246"/>
      <c r="N326" s="2"/>
      <c r="O326" s="2"/>
      <c r="P326" s="2"/>
      <c r="Q326" s="2"/>
      <c r="R326" s="2"/>
      <c r="S326" s="2"/>
      <c r="T326" s="2"/>
    </row>
    <row r="327" spans="1:20" ht="104.25" customHeight="1" thickBot="1" x14ac:dyDescent="0.4">
      <c r="A327" s="221" t="s">
        <v>447</v>
      </c>
      <c r="B327" s="210" t="s">
        <v>448</v>
      </c>
      <c r="C327" s="190">
        <v>14.09</v>
      </c>
      <c r="D327" s="191">
        <v>7.6</v>
      </c>
      <c r="E327" s="193">
        <v>0.46061036195883609</v>
      </c>
      <c r="F327" s="38"/>
      <c r="G327" s="235"/>
      <c r="H327" s="242"/>
      <c r="I327" s="235"/>
      <c r="J327" s="243"/>
      <c r="K327" s="244"/>
      <c r="L327" s="245"/>
      <c r="M327" s="246"/>
      <c r="N327" s="2"/>
      <c r="O327" s="2"/>
      <c r="P327" s="2"/>
      <c r="Q327" s="2"/>
      <c r="R327" s="2"/>
      <c r="S327" s="2"/>
      <c r="T327" s="2"/>
    </row>
    <row r="328" spans="1:20" ht="104.25" customHeight="1" thickBot="1" x14ac:dyDescent="0.4">
      <c r="A328" s="221" t="s">
        <v>564</v>
      </c>
      <c r="B328" s="210" t="s">
        <v>565</v>
      </c>
      <c r="C328" s="190">
        <v>11.73</v>
      </c>
      <c r="D328" s="191">
        <v>6.36</v>
      </c>
      <c r="E328" s="193">
        <v>0.4578005115089514</v>
      </c>
      <c r="F328" s="38"/>
      <c r="G328" s="235"/>
      <c r="H328" s="242"/>
      <c r="I328" s="235"/>
      <c r="J328" s="243"/>
      <c r="K328" s="244"/>
      <c r="L328" s="245"/>
      <c r="M328" s="246"/>
      <c r="N328" s="2"/>
      <c r="O328" s="2"/>
      <c r="P328" s="2"/>
      <c r="Q328" s="2"/>
      <c r="R328" s="2"/>
      <c r="S328" s="2"/>
      <c r="T328" s="2"/>
    </row>
    <row r="329" spans="1:20" ht="57.75" thickBot="1" x14ac:dyDescent="0.4">
      <c r="A329" s="231" t="s">
        <v>0</v>
      </c>
      <c r="B329" s="231" t="s">
        <v>1</v>
      </c>
      <c r="C329" s="231" t="s">
        <v>2</v>
      </c>
      <c r="D329" s="232" t="s">
        <v>3</v>
      </c>
      <c r="E329" s="233" t="s">
        <v>4</v>
      </c>
      <c r="F329" s="232" t="s">
        <v>48</v>
      </c>
      <c r="G329" s="235"/>
      <c r="H329" s="242"/>
      <c r="I329" s="235"/>
      <c r="J329" s="243"/>
      <c r="K329" s="244"/>
      <c r="L329" s="245"/>
      <c r="M329" s="246"/>
      <c r="N329" s="2"/>
      <c r="O329" s="2"/>
      <c r="P329" s="2"/>
      <c r="Q329" s="2"/>
      <c r="R329" s="2"/>
      <c r="S329" s="2"/>
      <c r="T329" s="2"/>
    </row>
    <row r="330" spans="1:20" ht="103.5" customHeight="1" thickBot="1" x14ac:dyDescent="0.4">
      <c r="A330" s="221" t="s">
        <v>724</v>
      </c>
      <c r="B330" s="251" t="s">
        <v>725</v>
      </c>
      <c r="C330" s="190">
        <v>14.18</v>
      </c>
      <c r="D330" s="191">
        <v>9.85</v>
      </c>
      <c r="E330" s="193">
        <v>0.30535966149506344</v>
      </c>
      <c r="F330" s="156"/>
      <c r="G330" s="235"/>
      <c r="H330" s="242"/>
      <c r="I330" s="235"/>
      <c r="J330" s="243"/>
      <c r="K330" s="244"/>
      <c r="L330" s="245"/>
      <c r="M330" s="246"/>
      <c r="N330" s="2"/>
      <c r="O330" s="2"/>
      <c r="P330" s="2"/>
      <c r="Q330" s="2"/>
      <c r="R330" s="2"/>
      <c r="S330" s="2"/>
      <c r="T330" s="2"/>
    </row>
    <row r="331" spans="1:20" ht="104.25" customHeight="1" thickBot="1" x14ac:dyDescent="0.4">
      <c r="A331" s="221" t="s">
        <v>566</v>
      </c>
      <c r="B331" s="251" t="s">
        <v>567</v>
      </c>
      <c r="C331" s="190">
        <v>6.36</v>
      </c>
      <c r="D331" s="191">
        <v>1.6</v>
      </c>
      <c r="E331" s="193">
        <v>0.7484276729559749</v>
      </c>
      <c r="F331" s="156"/>
      <c r="G331" s="235"/>
      <c r="H331" s="242"/>
      <c r="I331" s="235"/>
      <c r="J331" s="243"/>
      <c r="K331" s="244"/>
      <c r="L331" s="245"/>
      <c r="M331" s="246"/>
      <c r="N331" s="2"/>
      <c r="O331" s="2"/>
      <c r="P331" s="2"/>
      <c r="Q331" s="2"/>
      <c r="R331" s="2"/>
      <c r="S331" s="2"/>
      <c r="T331" s="2"/>
    </row>
    <row r="332" spans="1:20" ht="104.25" customHeight="1" thickBot="1" x14ac:dyDescent="0.4">
      <c r="A332" s="221" t="s">
        <v>431</v>
      </c>
      <c r="B332" s="210" t="s">
        <v>434</v>
      </c>
      <c r="C332" s="190">
        <v>15.36</v>
      </c>
      <c r="D332" s="191">
        <v>5.28</v>
      </c>
      <c r="E332" s="193">
        <v>0.65625</v>
      </c>
      <c r="F332" s="38"/>
      <c r="G332" s="235"/>
      <c r="H332" s="242"/>
      <c r="I332" s="235"/>
      <c r="J332" s="243"/>
      <c r="K332" s="244"/>
      <c r="L332" s="245"/>
      <c r="M332" s="246"/>
      <c r="N332" s="2"/>
      <c r="O332" s="2"/>
      <c r="P332" s="2"/>
      <c r="Q332" s="2"/>
      <c r="R332" s="2"/>
      <c r="S332" s="2"/>
      <c r="T332" s="2"/>
    </row>
    <row r="333" spans="1:20" ht="104.25" customHeight="1" thickBot="1" x14ac:dyDescent="0.4">
      <c r="A333" s="221" t="s">
        <v>432</v>
      </c>
      <c r="B333" s="210" t="s">
        <v>435</v>
      </c>
      <c r="C333" s="190">
        <v>15.36</v>
      </c>
      <c r="D333" s="191">
        <v>5.195274571151149</v>
      </c>
      <c r="E333" s="193">
        <v>0.66176597844068041</v>
      </c>
      <c r="F333" s="38"/>
      <c r="G333" s="235"/>
      <c r="H333" s="242"/>
      <c r="I333" s="235"/>
      <c r="J333" s="243"/>
      <c r="K333" s="244"/>
      <c r="L333" s="245"/>
      <c r="M333" s="246"/>
      <c r="N333" s="2"/>
      <c r="O333" s="2"/>
      <c r="P333" s="2"/>
      <c r="Q333" s="2"/>
      <c r="R333" s="2"/>
      <c r="S333" s="2"/>
      <c r="T333" s="2"/>
    </row>
    <row r="334" spans="1:20" ht="104.25" customHeight="1" thickBot="1" x14ac:dyDescent="0.4">
      <c r="A334" s="221" t="s">
        <v>726</v>
      </c>
      <c r="B334" s="210" t="s">
        <v>727</v>
      </c>
      <c r="C334" s="190">
        <v>9.27</v>
      </c>
      <c r="D334" s="191">
        <v>6.15</v>
      </c>
      <c r="E334" s="193">
        <v>0.33656957928802578</v>
      </c>
      <c r="F334" s="38"/>
      <c r="G334" s="235"/>
      <c r="H334" s="242"/>
      <c r="I334" s="235"/>
      <c r="J334" s="243"/>
      <c r="K334" s="244"/>
      <c r="L334" s="245"/>
      <c r="M334" s="246"/>
      <c r="N334" s="2"/>
      <c r="O334" s="2"/>
      <c r="P334" s="2"/>
      <c r="Q334" s="2"/>
      <c r="R334" s="2"/>
      <c r="S334" s="2"/>
      <c r="T334" s="2"/>
    </row>
    <row r="335" spans="1:20" ht="104.25" customHeight="1" thickBot="1" x14ac:dyDescent="0.4">
      <c r="A335" s="221" t="s">
        <v>585</v>
      </c>
      <c r="B335" s="251" t="s">
        <v>586</v>
      </c>
      <c r="C335" s="190">
        <v>13.82</v>
      </c>
      <c r="D335" s="191">
        <v>8.2899999999999991</v>
      </c>
      <c r="E335" s="193">
        <v>0.40014471780028948</v>
      </c>
      <c r="F335" s="38"/>
      <c r="G335" s="235"/>
      <c r="H335" s="242"/>
      <c r="I335" s="235"/>
      <c r="J335" s="243"/>
      <c r="K335" s="244"/>
      <c r="L335" s="245"/>
      <c r="M335" s="246"/>
      <c r="N335" s="2"/>
      <c r="O335" s="2"/>
      <c r="P335" s="2"/>
      <c r="Q335" s="2"/>
      <c r="R335" s="2"/>
      <c r="S335" s="2"/>
      <c r="T335" s="2"/>
    </row>
    <row r="336" spans="1:20" ht="104.25" customHeight="1" thickBot="1" x14ac:dyDescent="0.4">
      <c r="A336" s="221" t="s">
        <v>449</v>
      </c>
      <c r="B336" s="210" t="s">
        <v>450</v>
      </c>
      <c r="C336" s="190">
        <v>9</v>
      </c>
      <c r="D336" s="191">
        <v>4.6008924534607143</v>
      </c>
      <c r="E336" s="193">
        <v>0.48878972739325399</v>
      </c>
      <c r="F336" s="38"/>
      <c r="G336" s="235"/>
      <c r="H336" s="242"/>
      <c r="I336" s="235"/>
      <c r="J336" s="243"/>
      <c r="K336" s="244"/>
      <c r="L336" s="245"/>
      <c r="M336" s="246"/>
      <c r="N336" s="2"/>
      <c r="O336" s="2"/>
      <c r="P336" s="2"/>
      <c r="Q336" s="2"/>
      <c r="R336" s="2"/>
      <c r="S336" s="2"/>
      <c r="T336" s="2"/>
    </row>
    <row r="337" spans="1:20" ht="104.25" customHeight="1" thickBot="1" x14ac:dyDescent="0.4">
      <c r="A337" s="221" t="s">
        <v>728</v>
      </c>
      <c r="B337" s="210" t="s">
        <v>729</v>
      </c>
      <c r="C337" s="190">
        <v>10.18</v>
      </c>
      <c r="D337" s="191">
        <v>6.4</v>
      </c>
      <c r="E337" s="193">
        <v>0.3713163064833005</v>
      </c>
      <c r="F337" s="38"/>
      <c r="G337" s="235"/>
      <c r="H337" s="242"/>
      <c r="I337" s="235"/>
      <c r="J337" s="243"/>
      <c r="K337" s="244"/>
      <c r="L337" s="245"/>
      <c r="M337" s="246"/>
      <c r="N337" s="2"/>
      <c r="O337" s="2"/>
      <c r="P337" s="2"/>
      <c r="Q337" s="2"/>
      <c r="R337" s="2"/>
      <c r="S337" s="2"/>
      <c r="T337" s="2"/>
    </row>
    <row r="338" spans="1:20" ht="104.25" customHeight="1" thickBot="1" x14ac:dyDescent="0.4">
      <c r="A338" s="221" t="s">
        <v>730</v>
      </c>
      <c r="B338" s="210" t="s">
        <v>731</v>
      </c>
      <c r="C338" s="190">
        <v>10.18</v>
      </c>
      <c r="D338" s="191">
        <v>6.4</v>
      </c>
      <c r="E338" s="193">
        <v>0.3713163064833005</v>
      </c>
      <c r="F338" s="38"/>
      <c r="G338" s="235"/>
      <c r="H338" s="242"/>
      <c r="I338" s="235"/>
      <c r="J338" s="243"/>
      <c r="K338" s="244"/>
      <c r="L338" s="245"/>
      <c r="M338" s="246"/>
      <c r="N338" s="2"/>
      <c r="O338" s="2"/>
      <c r="P338" s="2"/>
      <c r="Q338" s="2"/>
      <c r="R338" s="2"/>
      <c r="S338" s="2"/>
      <c r="T338" s="2"/>
    </row>
    <row r="339" spans="1:20" ht="104.25" customHeight="1" thickBot="1" x14ac:dyDescent="0.4">
      <c r="A339" s="264" t="s">
        <v>732</v>
      </c>
      <c r="B339" s="278" t="s">
        <v>733</v>
      </c>
      <c r="C339" s="317">
        <v>29.55</v>
      </c>
      <c r="D339" s="191">
        <v>17.88</v>
      </c>
      <c r="E339" s="265">
        <v>0.39492385786802031</v>
      </c>
      <c r="F339" s="263"/>
      <c r="G339" s="235"/>
      <c r="H339" s="242"/>
      <c r="I339" s="235"/>
      <c r="J339" s="243"/>
      <c r="K339" s="244"/>
      <c r="L339" s="245"/>
      <c r="M339" s="246"/>
      <c r="N339" s="2"/>
      <c r="O339" s="2"/>
      <c r="P339" s="2"/>
      <c r="Q339" s="2"/>
      <c r="R339" s="2"/>
      <c r="S339" s="2"/>
      <c r="T339" s="2"/>
    </row>
    <row r="340" spans="1:20" ht="104.25" customHeight="1" thickBot="1" x14ac:dyDescent="0.4">
      <c r="A340" s="221" t="s">
        <v>568</v>
      </c>
      <c r="B340" s="278" t="s">
        <v>569</v>
      </c>
      <c r="C340" s="190">
        <v>9</v>
      </c>
      <c r="D340" s="191">
        <v>5.38</v>
      </c>
      <c r="E340" s="193">
        <v>0.40222222222222226</v>
      </c>
      <c r="F340" s="38"/>
      <c r="G340" s="235"/>
      <c r="H340" s="242"/>
      <c r="I340" s="235"/>
      <c r="J340" s="243"/>
      <c r="K340" s="244"/>
      <c r="L340" s="245"/>
      <c r="M340" s="246"/>
      <c r="N340" s="2"/>
      <c r="O340" s="2"/>
      <c r="P340" s="2"/>
      <c r="Q340" s="2"/>
      <c r="R340" s="2"/>
      <c r="S340" s="2"/>
      <c r="T340" s="2"/>
    </row>
    <row r="341" spans="1:20" ht="104.25" customHeight="1" thickBot="1" x14ac:dyDescent="0.4">
      <c r="A341" s="221" t="s">
        <v>734</v>
      </c>
      <c r="B341" s="278" t="s">
        <v>735</v>
      </c>
      <c r="C341" s="190">
        <v>13.91</v>
      </c>
      <c r="D341" s="191">
        <v>8.42</v>
      </c>
      <c r="E341" s="193">
        <v>0.3946800862688713</v>
      </c>
      <c r="F341" s="38"/>
      <c r="G341" s="235"/>
      <c r="H341" s="242"/>
      <c r="I341" s="235"/>
      <c r="J341" s="243"/>
      <c r="K341" s="244"/>
      <c r="L341" s="245"/>
      <c r="M341" s="246"/>
      <c r="N341" s="2"/>
      <c r="O341" s="2"/>
      <c r="P341" s="2"/>
      <c r="Q341" s="2"/>
      <c r="R341" s="2"/>
      <c r="S341" s="2"/>
      <c r="T341" s="2"/>
    </row>
    <row r="342" spans="1:20" ht="57.75" thickBot="1" x14ac:dyDescent="0.4">
      <c r="A342" s="231" t="s">
        <v>0</v>
      </c>
      <c r="B342" s="231" t="s">
        <v>1</v>
      </c>
      <c r="C342" s="231" t="s">
        <v>2</v>
      </c>
      <c r="D342" s="232" t="s">
        <v>3</v>
      </c>
      <c r="E342" s="233" t="s">
        <v>4</v>
      </c>
      <c r="F342" s="232" t="s">
        <v>48</v>
      </c>
      <c r="G342" s="235"/>
      <c r="H342" s="242"/>
      <c r="I342" s="235"/>
      <c r="J342" s="243"/>
      <c r="K342" s="244"/>
      <c r="L342" s="245"/>
      <c r="M342" s="246"/>
      <c r="N342" s="2"/>
      <c r="O342" s="2"/>
      <c r="P342" s="2"/>
      <c r="Q342" s="2"/>
      <c r="R342" s="2"/>
      <c r="S342" s="2"/>
      <c r="T342" s="2"/>
    </row>
    <row r="343" spans="1:20" ht="104.25" customHeight="1" thickBot="1" x14ac:dyDescent="0.4">
      <c r="A343" s="221" t="s">
        <v>471</v>
      </c>
      <c r="B343" s="320" t="s">
        <v>740</v>
      </c>
      <c r="C343" s="190">
        <v>15.91</v>
      </c>
      <c r="D343" s="191">
        <v>9.6</v>
      </c>
      <c r="E343" s="193">
        <v>0.39660590823381525</v>
      </c>
      <c r="F343" s="38"/>
      <c r="G343" s="235"/>
      <c r="H343" s="242"/>
      <c r="I343" s="235"/>
      <c r="J343" s="243"/>
      <c r="K343" s="244"/>
      <c r="L343" s="245"/>
      <c r="M343" s="246"/>
      <c r="N343" s="2"/>
      <c r="O343" s="2"/>
      <c r="P343" s="2"/>
      <c r="Q343" s="2"/>
      <c r="R343" s="2"/>
      <c r="S343" s="2"/>
      <c r="T343" s="2"/>
    </row>
    <row r="344" spans="1:20" ht="104.25" customHeight="1" thickBot="1" x14ac:dyDescent="0.4">
      <c r="A344" s="221" t="s">
        <v>570</v>
      </c>
      <c r="B344" s="278" t="s">
        <v>571</v>
      </c>
      <c r="C344" s="190">
        <v>11.45</v>
      </c>
      <c r="D344" s="191">
        <v>6.83</v>
      </c>
      <c r="E344" s="193">
        <v>0.40349344978165935</v>
      </c>
      <c r="F344" s="38"/>
      <c r="G344" s="235"/>
      <c r="H344" s="242"/>
      <c r="I344" s="235"/>
      <c r="J344" s="243"/>
      <c r="K344" s="244"/>
      <c r="L344" s="245"/>
      <c r="M344" s="246"/>
      <c r="N344" s="2"/>
      <c r="O344" s="2"/>
      <c r="P344" s="2"/>
      <c r="Q344" s="2"/>
      <c r="R344" s="2"/>
      <c r="S344" s="2"/>
      <c r="T344" s="2"/>
    </row>
    <row r="345" spans="1:20" ht="104.25" customHeight="1" thickBot="1" x14ac:dyDescent="0.4">
      <c r="A345" s="221" t="s">
        <v>572</v>
      </c>
      <c r="B345" s="278" t="s">
        <v>573</v>
      </c>
      <c r="C345" s="190">
        <v>17.09</v>
      </c>
      <c r="D345" s="191">
        <v>10.24</v>
      </c>
      <c r="E345" s="193">
        <v>0.4008191925102399</v>
      </c>
      <c r="F345" s="38"/>
      <c r="G345" s="235"/>
      <c r="H345" s="242"/>
      <c r="I345" s="235"/>
      <c r="J345" s="243"/>
      <c r="K345" s="244"/>
      <c r="L345" s="245"/>
      <c r="M345" s="246"/>
      <c r="N345" s="2"/>
      <c r="O345" s="2"/>
      <c r="P345" s="2"/>
      <c r="Q345" s="2"/>
      <c r="R345" s="2"/>
      <c r="S345" s="2"/>
      <c r="T345" s="2"/>
    </row>
    <row r="346" spans="1:20" ht="104.25" customHeight="1" thickBot="1" x14ac:dyDescent="0.4">
      <c r="A346" s="221" t="s">
        <v>574</v>
      </c>
      <c r="B346" s="278" t="s">
        <v>575</v>
      </c>
      <c r="C346" s="190">
        <v>13.18</v>
      </c>
      <c r="D346" s="191">
        <v>7.88</v>
      </c>
      <c r="E346" s="193">
        <v>0.40212443095599393</v>
      </c>
      <c r="F346" s="38"/>
      <c r="G346" s="235"/>
      <c r="H346" s="242"/>
      <c r="I346" s="235"/>
      <c r="J346" s="243"/>
      <c r="K346" s="244"/>
      <c r="L346" s="245"/>
      <c r="M346" s="246"/>
      <c r="N346" s="2"/>
      <c r="O346" s="2"/>
      <c r="P346" s="2"/>
      <c r="Q346" s="2"/>
      <c r="R346" s="2"/>
      <c r="S346" s="2"/>
      <c r="T346" s="2"/>
    </row>
    <row r="347" spans="1:20" ht="117" customHeight="1" thickBot="1" x14ac:dyDescent="0.4">
      <c r="A347" s="221" t="s">
        <v>521</v>
      </c>
      <c r="B347" s="320" t="s">
        <v>739</v>
      </c>
      <c r="C347" s="190">
        <v>11.27</v>
      </c>
      <c r="D347" s="191">
        <v>5.5</v>
      </c>
      <c r="E347" s="193">
        <v>0.51197870452528838</v>
      </c>
      <c r="F347" s="38"/>
      <c r="G347" s="235"/>
      <c r="H347" s="242"/>
      <c r="I347" s="235"/>
      <c r="J347" s="243"/>
      <c r="K347" s="244"/>
      <c r="L347" s="245"/>
      <c r="M347" s="246"/>
      <c r="N347" s="2"/>
      <c r="O347" s="2"/>
      <c r="P347" s="2"/>
      <c r="Q347" s="2"/>
      <c r="R347" s="2"/>
      <c r="S347" s="2"/>
      <c r="T347" s="2"/>
    </row>
    <row r="348" spans="1:20" ht="109.7" customHeight="1" thickBot="1" x14ac:dyDescent="0.4">
      <c r="A348" s="221" t="s">
        <v>605</v>
      </c>
      <c r="B348" s="278" t="s">
        <v>606</v>
      </c>
      <c r="C348" s="190">
        <v>4.68</v>
      </c>
      <c r="D348" s="191">
        <v>1.45</v>
      </c>
      <c r="E348" s="193">
        <v>0.69017094017094016</v>
      </c>
      <c r="F348" s="38"/>
      <c r="G348" s="235"/>
      <c r="H348" s="242"/>
      <c r="I348" s="235"/>
      <c r="J348" s="243"/>
      <c r="K348" s="244"/>
      <c r="L348" s="245"/>
      <c r="M348" s="246"/>
      <c r="N348" s="2"/>
      <c r="O348" s="2"/>
      <c r="P348" s="2"/>
      <c r="Q348" s="2"/>
      <c r="R348" s="2"/>
      <c r="S348" s="2"/>
      <c r="T348" s="2"/>
    </row>
    <row r="349" spans="1:20" ht="109.7" customHeight="1" thickBot="1" x14ac:dyDescent="0.4">
      <c r="A349" s="221" t="s">
        <v>433</v>
      </c>
      <c r="B349" s="278" t="s">
        <v>736</v>
      </c>
      <c r="C349" s="190">
        <v>15.73</v>
      </c>
      <c r="D349" s="191">
        <v>6.7849462365591391</v>
      </c>
      <c r="E349" s="193">
        <v>0.56866203200514054</v>
      </c>
      <c r="F349" s="38"/>
      <c r="G349" s="235"/>
      <c r="H349" s="242"/>
      <c r="I349" s="235"/>
      <c r="J349" s="243"/>
      <c r="K349" s="244"/>
      <c r="L349" s="245"/>
      <c r="M349" s="246"/>
      <c r="N349" s="2"/>
      <c r="O349" s="2"/>
      <c r="P349" s="2"/>
      <c r="Q349" s="2"/>
      <c r="R349" s="2"/>
      <c r="S349" s="2"/>
      <c r="T349" s="2"/>
    </row>
    <row r="350" spans="1:20" ht="109.7" customHeight="1" thickBot="1" x14ac:dyDescent="0.4">
      <c r="A350" s="221" t="s">
        <v>372</v>
      </c>
      <c r="B350" s="278" t="s">
        <v>374</v>
      </c>
      <c r="C350" s="190">
        <v>16.27</v>
      </c>
      <c r="D350" s="191">
        <v>7.08</v>
      </c>
      <c r="E350" s="193">
        <v>0.56484326982175781</v>
      </c>
      <c r="F350" s="38"/>
      <c r="G350" s="235"/>
      <c r="H350" s="242"/>
      <c r="I350" s="235"/>
      <c r="J350" s="243"/>
      <c r="K350" s="244"/>
      <c r="L350" s="245"/>
      <c r="M350" s="246"/>
      <c r="N350" s="2"/>
      <c r="O350" s="2"/>
      <c r="P350" s="2"/>
      <c r="Q350" s="2"/>
      <c r="R350" s="2"/>
      <c r="S350" s="2"/>
      <c r="T350" s="2"/>
    </row>
    <row r="351" spans="1:20" ht="109.7" customHeight="1" thickBot="1" x14ac:dyDescent="0.4">
      <c r="A351" s="221" t="s">
        <v>576</v>
      </c>
      <c r="B351" s="278" t="s">
        <v>577</v>
      </c>
      <c r="C351" s="190">
        <v>15.73</v>
      </c>
      <c r="D351" s="191">
        <v>6.95</v>
      </c>
      <c r="E351" s="193">
        <v>0.55816910362364913</v>
      </c>
      <c r="F351" s="38"/>
      <c r="G351" s="235"/>
      <c r="H351" s="242"/>
      <c r="I351" s="235"/>
      <c r="J351" s="243"/>
      <c r="K351" s="244"/>
      <c r="L351" s="245"/>
      <c r="M351" s="246"/>
      <c r="N351" s="2"/>
      <c r="O351" s="2"/>
      <c r="P351" s="2"/>
      <c r="Q351" s="2"/>
      <c r="R351" s="2"/>
      <c r="S351" s="2"/>
      <c r="T351" s="2"/>
    </row>
    <row r="352" spans="1:20" ht="109.5" customHeight="1" x14ac:dyDescent="0.35">
      <c r="A352" s="235"/>
      <c r="B352" s="235"/>
      <c r="C352" s="235"/>
      <c r="D352" s="235"/>
      <c r="E352" s="235"/>
      <c r="F352" s="235"/>
      <c r="G352" s="235"/>
      <c r="H352" s="242"/>
      <c r="I352" s="235"/>
      <c r="J352" s="243"/>
      <c r="K352" s="244"/>
      <c r="L352" s="245"/>
      <c r="M352" s="246"/>
      <c r="N352" s="2"/>
      <c r="O352" s="2"/>
      <c r="P352" s="2"/>
      <c r="Q352" s="2"/>
      <c r="R352" s="2"/>
      <c r="S352" s="2"/>
      <c r="T352" s="2"/>
    </row>
    <row r="353" spans="1:20" ht="109.7" customHeight="1" x14ac:dyDescent="0.35">
      <c r="A353" s="248"/>
      <c r="B353" s="248"/>
      <c r="C353" s="248"/>
      <c r="D353" s="248"/>
      <c r="E353" s="248"/>
      <c r="F353" s="248"/>
      <c r="G353" s="235"/>
      <c r="H353" s="242"/>
      <c r="I353" s="235"/>
      <c r="J353" s="243"/>
      <c r="K353" s="244"/>
      <c r="L353" s="245"/>
      <c r="M353" s="246"/>
      <c r="N353" s="2"/>
      <c r="O353" s="2"/>
      <c r="P353" s="2"/>
      <c r="Q353" s="2"/>
      <c r="R353" s="2"/>
      <c r="S353" s="2"/>
      <c r="T353" s="2"/>
    </row>
    <row r="354" spans="1:20" ht="109.7" customHeight="1" x14ac:dyDescent="0.35">
      <c r="A354" s="248"/>
      <c r="B354" s="248"/>
      <c r="C354" s="248"/>
      <c r="D354" s="248"/>
      <c r="E354" s="248"/>
      <c r="F354" s="248"/>
      <c r="G354" s="235"/>
      <c r="H354" s="242"/>
      <c r="I354" s="235"/>
      <c r="J354" s="243"/>
      <c r="K354" s="244"/>
      <c r="L354" s="245"/>
      <c r="M354" s="246"/>
      <c r="N354" s="2"/>
      <c r="O354" s="2"/>
      <c r="P354" s="2"/>
      <c r="Q354" s="2"/>
      <c r="R354" s="2"/>
      <c r="S354" s="2"/>
      <c r="T354" s="2"/>
    </row>
    <row r="355" spans="1:20" ht="109.7" customHeight="1" x14ac:dyDescent="0.35">
      <c r="E355" s="2"/>
      <c r="G355" s="153"/>
      <c r="H355" s="152"/>
      <c r="I355" s="153"/>
      <c r="J355" s="154"/>
      <c r="K355" s="155"/>
      <c r="L355" s="37"/>
      <c r="M355" s="5"/>
      <c r="N355" s="2"/>
      <c r="O355" s="2"/>
      <c r="P355" s="2"/>
      <c r="Q355" s="2"/>
      <c r="R355" s="2"/>
      <c r="S355" s="2"/>
      <c r="T355" s="2"/>
    </row>
    <row r="356" spans="1:20" ht="109.7" customHeight="1" x14ac:dyDescent="0.35">
      <c r="E356" s="2"/>
      <c r="G356" s="153"/>
      <c r="H356" s="152"/>
      <c r="I356" s="153"/>
      <c r="J356" s="154"/>
      <c r="K356" s="155"/>
      <c r="L356" s="37"/>
      <c r="M356" s="5"/>
      <c r="N356" s="2"/>
      <c r="O356" s="2"/>
      <c r="P356" s="2"/>
      <c r="Q356" s="2"/>
      <c r="R356" s="2"/>
      <c r="S356" s="2"/>
      <c r="T356" s="2"/>
    </row>
    <row r="357" spans="1:20" ht="109.7" customHeight="1" x14ac:dyDescent="0.35">
      <c r="E357" s="2"/>
      <c r="G357" s="153"/>
      <c r="H357" s="152"/>
      <c r="I357" s="153"/>
      <c r="J357" s="154"/>
      <c r="K357" s="155"/>
      <c r="L357" s="37"/>
      <c r="M357" s="5"/>
      <c r="N357" s="2"/>
      <c r="O357" s="2"/>
      <c r="P357" s="2"/>
      <c r="Q357" s="2"/>
      <c r="R357" s="2"/>
      <c r="S357" s="2"/>
      <c r="T357" s="2"/>
    </row>
    <row r="358" spans="1:20" ht="109.7" customHeight="1" x14ac:dyDescent="0.5">
      <c r="E358" s="2"/>
      <c r="G358" s="153"/>
      <c r="H358" s="152"/>
      <c r="I358" s="153"/>
      <c r="J358" s="160"/>
      <c r="K358" s="155"/>
      <c r="L358" s="37"/>
      <c r="M358" s="5"/>
      <c r="N358" s="2"/>
      <c r="O358" s="2"/>
      <c r="P358" s="2"/>
      <c r="Q358" s="2"/>
      <c r="R358" s="2"/>
      <c r="S358" s="2"/>
      <c r="T358" s="2"/>
    </row>
    <row r="359" spans="1:20" ht="108" customHeight="1" x14ac:dyDescent="0.35">
      <c r="A359" s="212"/>
      <c r="B359" s="209"/>
      <c r="C359" s="213"/>
      <c r="D359" s="214"/>
      <c r="E359" s="215"/>
      <c r="F359" s="216"/>
      <c r="G359" s="153"/>
      <c r="H359" s="152"/>
      <c r="I359" s="153"/>
      <c r="J359" s="154"/>
      <c r="K359" s="155"/>
      <c r="L359" s="37"/>
      <c r="M359" s="5"/>
      <c r="N359" s="2"/>
      <c r="O359" s="2"/>
      <c r="P359" s="2"/>
      <c r="Q359" s="2"/>
      <c r="R359" s="2"/>
      <c r="S359" s="2"/>
      <c r="T359" s="2"/>
    </row>
    <row r="360" spans="1:20" ht="106.5" customHeight="1" x14ac:dyDescent="0.35">
      <c r="A360" s="212"/>
      <c r="B360" s="209"/>
      <c r="C360" s="213"/>
      <c r="D360" s="214"/>
      <c r="E360" s="215"/>
      <c r="F360" s="216"/>
      <c r="G360" s="153"/>
      <c r="H360" s="152"/>
      <c r="I360" s="153"/>
      <c r="J360" s="154"/>
      <c r="K360" s="155"/>
      <c r="L360" s="37"/>
      <c r="M360" s="5"/>
      <c r="N360" s="2"/>
      <c r="O360" s="2"/>
      <c r="P360" s="2"/>
      <c r="Q360" s="2"/>
      <c r="R360" s="2"/>
      <c r="S360" s="2"/>
      <c r="T360" s="2"/>
    </row>
    <row r="361" spans="1:20" ht="109.7" customHeight="1" x14ac:dyDescent="0.5">
      <c r="A361" s="212"/>
      <c r="B361" s="209"/>
      <c r="C361" s="213"/>
      <c r="D361" s="214"/>
      <c r="E361" s="215"/>
      <c r="F361" s="216"/>
      <c r="G361" s="159"/>
      <c r="H361" s="158"/>
      <c r="I361" s="160"/>
      <c r="J361" s="158"/>
      <c r="K361" s="148"/>
      <c r="L361" s="5"/>
      <c r="M361" s="5"/>
      <c r="N361" s="2"/>
      <c r="O361" s="2"/>
      <c r="P361" s="2"/>
      <c r="Q361" s="2"/>
      <c r="R361" s="2"/>
      <c r="S361" s="2"/>
      <c r="T361" s="2"/>
    </row>
    <row r="362" spans="1:20" ht="149.25" x14ac:dyDescent="0.5">
      <c r="A362" s="212"/>
      <c r="B362" s="209"/>
      <c r="C362" s="213"/>
      <c r="D362" s="214"/>
      <c r="E362" s="215"/>
      <c r="F362" s="216"/>
      <c r="G362" s="159"/>
      <c r="H362" s="158"/>
      <c r="I362" s="160"/>
      <c r="J362" s="158"/>
      <c r="K362" s="148"/>
      <c r="L362" s="5"/>
      <c r="M362" s="5"/>
      <c r="N362" s="2"/>
      <c r="O362" s="2"/>
      <c r="P362" s="2"/>
      <c r="Q362" s="2"/>
      <c r="R362" s="2"/>
      <c r="S362" s="2"/>
      <c r="T362" s="2"/>
    </row>
    <row r="363" spans="1:20" ht="109.7" customHeight="1" x14ac:dyDescent="0.5">
      <c r="A363" s="212"/>
      <c r="B363" s="209"/>
      <c r="C363" s="213"/>
      <c r="D363" s="214"/>
      <c r="E363" s="215"/>
      <c r="F363" s="216"/>
      <c r="G363" s="159"/>
      <c r="H363" s="158"/>
      <c r="I363" s="160"/>
      <c r="J363" s="158"/>
      <c r="K363" s="148"/>
      <c r="L363" s="5"/>
      <c r="M363" s="5"/>
      <c r="N363" s="2"/>
      <c r="O363" s="2"/>
      <c r="P363" s="2"/>
      <c r="Q363" s="2"/>
      <c r="R363" s="2"/>
      <c r="S363" s="2"/>
      <c r="T363" s="2"/>
    </row>
    <row r="364" spans="1:20" ht="109.7" customHeight="1" x14ac:dyDescent="0.5">
      <c r="A364" s="212"/>
      <c r="B364" s="209"/>
      <c r="C364" s="213"/>
      <c r="D364" s="214"/>
      <c r="E364" s="215"/>
      <c r="F364" s="216"/>
      <c r="G364" s="159"/>
      <c r="H364" s="158"/>
      <c r="I364" s="160"/>
      <c r="J364" s="158"/>
      <c r="K364" s="148"/>
      <c r="L364" s="5"/>
      <c r="M364" s="5"/>
      <c r="N364" s="2"/>
      <c r="O364" s="2"/>
      <c r="P364" s="2"/>
      <c r="Q364" s="2"/>
      <c r="R364" s="2"/>
      <c r="S364" s="2"/>
      <c r="T364" s="2"/>
    </row>
    <row r="365" spans="1:20" ht="109.7" customHeight="1" x14ac:dyDescent="0.5">
      <c r="A365" s="9"/>
      <c r="C365" s="17"/>
      <c r="D365" s="148"/>
      <c r="E365" s="158"/>
      <c r="F365" s="159"/>
      <c r="G365" s="158"/>
      <c r="H365" s="159"/>
      <c r="J365" s="160"/>
      <c r="L365" s="148"/>
      <c r="M365" s="189"/>
      <c r="N365" s="2"/>
      <c r="O365" s="2"/>
      <c r="P365" s="2"/>
      <c r="Q365" s="2"/>
      <c r="R365" s="2"/>
      <c r="S365" s="2"/>
      <c r="T365" s="2"/>
    </row>
    <row r="366" spans="1:20" ht="109.7" customHeight="1" x14ac:dyDescent="0.5">
      <c r="A366" s="9"/>
      <c r="C366" s="17"/>
      <c r="D366" s="148"/>
      <c r="E366" s="158"/>
      <c r="F366" s="159"/>
      <c r="G366" s="158"/>
      <c r="H366" s="159"/>
      <c r="J366" s="160"/>
      <c r="L366" s="148"/>
      <c r="M366" s="189"/>
      <c r="N366" s="2"/>
      <c r="O366" s="2"/>
      <c r="P366" s="2"/>
      <c r="Q366" s="2"/>
      <c r="R366" s="2"/>
      <c r="S366" s="2"/>
      <c r="T366" s="2"/>
    </row>
    <row r="367" spans="1:20" ht="109.7" customHeight="1" x14ac:dyDescent="0.5">
      <c r="A367" s="9"/>
      <c r="C367" s="17"/>
      <c r="D367" s="148"/>
      <c r="E367" s="158"/>
      <c r="F367" s="159"/>
      <c r="G367" s="158"/>
      <c r="H367" s="159"/>
      <c r="J367" s="160"/>
      <c r="L367" s="148"/>
      <c r="M367" s="189"/>
      <c r="N367" s="2"/>
      <c r="O367" s="2"/>
      <c r="P367" s="2"/>
      <c r="Q367" s="2"/>
      <c r="R367" s="2"/>
      <c r="S367" s="2"/>
      <c r="T367" s="2"/>
    </row>
    <row r="368" spans="1:20" ht="109.7" customHeight="1" x14ac:dyDescent="0.5">
      <c r="A368" s="9"/>
      <c r="C368" s="17"/>
      <c r="D368" s="148"/>
      <c r="E368" s="158"/>
      <c r="F368" s="159"/>
      <c r="G368" s="158"/>
      <c r="H368" s="159"/>
      <c r="J368" s="160"/>
      <c r="L368" s="148"/>
      <c r="M368" s="189"/>
      <c r="N368" s="2"/>
      <c r="O368" s="2"/>
      <c r="P368" s="2"/>
      <c r="Q368" s="2"/>
      <c r="R368" s="2"/>
      <c r="S368" s="2"/>
      <c r="T368" s="2"/>
    </row>
    <row r="369" spans="1:20" ht="109.7" customHeight="1" x14ac:dyDescent="0.5">
      <c r="A369" s="9"/>
      <c r="C369" s="17"/>
      <c r="D369" s="148"/>
      <c r="E369" s="158"/>
      <c r="F369" s="159"/>
      <c r="G369" s="158"/>
      <c r="H369" s="159"/>
      <c r="J369" s="160"/>
      <c r="L369" s="148"/>
      <c r="M369" s="189"/>
      <c r="N369" s="2"/>
      <c r="O369" s="2"/>
      <c r="P369" s="2"/>
      <c r="Q369" s="2"/>
      <c r="R369" s="2"/>
      <c r="S369" s="2"/>
      <c r="T369" s="2"/>
    </row>
    <row r="370" spans="1:20" ht="109.7" customHeight="1" x14ac:dyDescent="0.5">
      <c r="A370" s="9"/>
      <c r="C370" s="17"/>
      <c r="D370" s="148"/>
      <c r="E370" s="158"/>
      <c r="F370" s="159"/>
      <c r="G370" s="158"/>
      <c r="H370" s="159"/>
      <c r="J370" s="160"/>
      <c r="L370" s="148"/>
      <c r="M370" s="189"/>
      <c r="N370" s="2"/>
      <c r="O370" s="2"/>
      <c r="P370" s="2"/>
      <c r="Q370" s="2"/>
      <c r="R370" s="2"/>
      <c r="S370" s="2"/>
      <c r="T370" s="2"/>
    </row>
    <row r="371" spans="1:20" ht="109.7" customHeight="1" x14ac:dyDescent="0.5">
      <c r="A371" s="9"/>
      <c r="C371" s="17"/>
      <c r="D371" s="148"/>
      <c r="E371" s="158"/>
      <c r="F371" s="159"/>
      <c r="G371" s="158"/>
      <c r="H371" s="159"/>
      <c r="J371" s="160"/>
      <c r="L371" s="148"/>
      <c r="M371" s="189"/>
      <c r="N371" s="2"/>
      <c r="O371" s="2"/>
      <c r="P371" s="2"/>
      <c r="Q371" s="2"/>
      <c r="R371" s="2"/>
      <c r="S371" s="2"/>
      <c r="T371" s="2"/>
    </row>
    <row r="372" spans="1:20" ht="109.7" customHeight="1" x14ac:dyDescent="0.5">
      <c r="A372" s="9"/>
      <c r="C372" s="17"/>
      <c r="D372" s="148"/>
      <c r="E372" s="158"/>
      <c r="F372" s="159"/>
      <c r="G372" s="158"/>
      <c r="H372" s="159"/>
      <c r="J372" s="160"/>
      <c r="L372" s="148"/>
      <c r="M372" s="189"/>
      <c r="N372" s="2"/>
      <c r="O372" s="2"/>
      <c r="P372" s="2"/>
      <c r="Q372" s="2"/>
      <c r="R372" s="2"/>
      <c r="S372" s="2"/>
      <c r="T372" s="2"/>
    </row>
    <row r="373" spans="1:20" ht="109.7" customHeight="1" x14ac:dyDescent="0.5">
      <c r="A373" s="9"/>
      <c r="C373" s="17"/>
      <c r="D373" s="148"/>
      <c r="E373" s="158"/>
      <c r="F373" s="159"/>
      <c r="G373" s="158"/>
      <c r="H373" s="159"/>
      <c r="J373" s="160"/>
      <c r="L373" s="148"/>
      <c r="M373" s="189"/>
      <c r="N373" s="2"/>
      <c r="O373" s="2"/>
      <c r="P373" s="2"/>
      <c r="Q373" s="2"/>
      <c r="R373" s="2"/>
      <c r="S373" s="2"/>
      <c r="T373" s="2"/>
    </row>
    <row r="374" spans="1:20" ht="109.7" customHeight="1" x14ac:dyDescent="0.5">
      <c r="A374" s="9"/>
      <c r="C374" s="17"/>
      <c r="D374" s="148"/>
      <c r="E374" s="158"/>
      <c r="F374" s="159"/>
      <c r="G374" s="158"/>
      <c r="H374" s="159"/>
      <c r="J374" s="160"/>
      <c r="L374" s="148"/>
      <c r="M374" s="189"/>
      <c r="N374" s="2"/>
      <c r="O374" s="2"/>
      <c r="P374" s="2"/>
      <c r="Q374" s="2"/>
      <c r="R374" s="2"/>
      <c r="S374" s="2"/>
      <c r="T374" s="2"/>
    </row>
    <row r="375" spans="1:20" ht="109.7" customHeight="1" x14ac:dyDescent="0.5">
      <c r="A375" s="9"/>
      <c r="C375" s="17"/>
      <c r="D375" s="148"/>
      <c r="E375" s="158"/>
      <c r="F375" s="159"/>
      <c r="G375" s="158"/>
      <c r="H375" s="159"/>
      <c r="J375" s="160"/>
      <c r="L375" s="148"/>
      <c r="M375" s="189"/>
      <c r="N375" s="2"/>
      <c r="O375" s="2"/>
      <c r="P375" s="2"/>
      <c r="Q375" s="2"/>
      <c r="R375" s="2"/>
      <c r="S375" s="2"/>
      <c r="T375" s="2"/>
    </row>
    <row r="376" spans="1:20" ht="109.7" customHeight="1" x14ac:dyDescent="0.5">
      <c r="A376" s="9"/>
      <c r="C376" s="17"/>
      <c r="D376" s="148"/>
      <c r="E376" s="158"/>
      <c r="F376" s="159"/>
      <c r="G376" s="158"/>
      <c r="H376" s="159"/>
      <c r="J376" s="160"/>
      <c r="L376" s="148"/>
      <c r="M376" s="189"/>
      <c r="N376" s="2"/>
      <c r="O376" s="2"/>
      <c r="P376" s="2"/>
      <c r="Q376" s="2"/>
      <c r="R376" s="2"/>
      <c r="S376" s="2"/>
      <c r="T376" s="2"/>
    </row>
    <row r="377" spans="1:20" ht="109.7" customHeight="1" x14ac:dyDescent="0.5">
      <c r="A377" s="9"/>
      <c r="C377" s="17"/>
      <c r="D377" s="148"/>
      <c r="E377" s="158"/>
      <c r="F377" s="159"/>
      <c r="G377" s="158"/>
      <c r="H377" s="159"/>
      <c r="J377" s="160"/>
      <c r="L377" s="148"/>
      <c r="M377" s="189"/>
      <c r="N377" s="2"/>
      <c r="O377" s="2"/>
      <c r="P377" s="2"/>
      <c r="Q377" s="2"/>
      <c r="R377" s="2"/>
      <c r="S377" s="2"/>
      <c r="T377" s="2"/>
    </row>
    <row r="378" spans="1:20" ht="109.7" customHeight="1" x14ac:dyDescent="0.5">
      <c r="A378" s="9"/>
      <c r="C378" s="17"/>
      <c r="D378" s="148"/>
      <c r="E378" s="158"/>
      <c r="F378" s="159"/>
      <c r="G378" s="158"/>
      <c r="H378" s="159"/>
      <c r="J378" s="160"/>
      <c r="L378" s="148"/>
      <c r="M378" s="189"/>
      <c r="N378" s="2"/>
      <c r="O378" s="2"/>
      <c r="P378" s="2"/>
      <c r="Q378" s="2"/>
      <c r="R378" s="2"/>
      <c r="S378" s="2"/>
      <c r="T378" s="2"/>
    </row>
    <row r="379" spans="1:20" x14ac:dyDescent="0.5">
      <c r="A379" s="9"/>
      <c r="C379" s="17"/>
      <c r="D379" s="148"/>
      <c r="E379" s="158"/>
      <c r="F379" s="159"/>
      <c r="G379" s="158"/>
      <c r="H379" s="159"/>
      <c r="J379" s="160"/>
      <c r="L379" s="148"/>
      <c r="M379" s="189"/>
      <c r="N379" s="2"/>
      <c r="O379" s="2"/>
      <c r="P379" s="2"/>
      <c r="Q379" s="2"/>
      <c r="R379" s="2"/>
      <c r="S379" s="2"/>
      <c r="T379" s="2"/>
    </row>
    <row r="380" spans="1:20" ht="109.7" customHeight="1" x14ac:dyDescent="0.5">
      <c r="A380" s="9"/>
      <c r="C380" s="17"/>
      <c r="D380" s="148"/>
      <c r="E380" s="158"/>
      <c r="F380" s="159"/>
      <c r="G380" s="158"/>
      <c r="H380" s="159"/>
      <c r="J380" s="160"/>
      <c r="L380" s="148"/>
      <c r="M380" s="189"/>
      <c r="N380" s="2"/>
      <c r="O380" s="2"/>
      <c r="P380" s="2"/>
      <c r="Q380" s="2"/>
      <c r="R380" s="2"/>
      <c r="S380" s="2"/>
      <c r="T380" s="2"/>
    </row>
    <row r="381" spans="1:20" ht="109.7" customHeight="1" x14ac:dyDescent="0.5">
      <c r="A381" s="9"/>
      <c r="C381" s="17"/>
      <c r="D381" s="148"/>
      <c r="E381" s="158"/>
      <c r="F381" s="159"/>
      <c r="G381" s="158"/>
      <c r="H381" s="159"/>
      <c r="J381" s="160"/>
      <c r="L381" s="148"/>
      <c r="M381" s="189"/>
      <c r="N381" s="2"/>
      <c r="O381" s="2"/>
      <c r="P381" s="2"/>
      <c r="Q381" s="2"/>
      <c r="R381" s="2"/>
      <c r="S381" s="2"/>
      <c r="T381" s="2"/>
    </row>
    <row r="382" spans="1:20" ht="109.7" customHeight="1" x14ac:dyDescent="0.5">
      <c r="A382" s="9"/>
      <c r="C382" s="17"/>
      <c r="D382" s="148"/>
      <c r="E382" s="158"/>
      <c r="F382" s="159"/>
      <c r="G382" s="158"/>
      <c r="H382" s="159"/>
      <c r="J382" s="160"/>
      <c r="L382" s="148"/>
      <c r="M382" s="189"/>
      <c r="N382" s="2"/>
      <c r="O382" s="2"/>
      <c r="P382" s="2"/>
      <c r="Q382" s="2"/>
      <c r="R382" s="2"/>
      <c r="S382" s="2"/>
      <c r="T382" s="2"/>
    </row>
    <row r="383" spans="1:20" ht="109.7" customHeight="1" x14ac:dyDescent="0.5">
      <c r="A383" s="9"/>
      <c r="C383" s="17"/>
      <c r="D383" s="148"/>
      <c r="E383" s="158"/>
      <c r="F383" s="159"/>
      <c r="G383" s="158"/>
      <c r="H383" s="159"/>
      <c r="J383" s="160"/>
      <c r="L383" s="148"/>
      <c r="M383" s="189"/>
      <c r="N383" s="2"/>
      <c r="O383" s="2"/>
      <c r="P383" s="2"/>
      <c r="Q383" s="2"/>
      <c r="R383" s="2"/>
      <c r="S383" s="2"/>
      <c r="T383" s="2"/>
    </row>
    <row r="384" spans="1:20" ht="109.7" customHeight="1" x14ac:dyDescent="0.5">
      <c r="A384" s="9"/>
      <c r="C384" s="17"/>
      <c r="D384" s="148"/>
      <c r="E384" s="158"/>
      <c r="F384" s="159"/>
      <c r="G384" s="158"/>
      <c r="H384" s="159"/>
      <c r="J384" s="160"/>
      <c r="L384" s="148"/>
      <c r="M384" s="189"/>
      <c r="N384" s="2"/>
      <c r="O384" s="2"/>
      <c r="P384" s="2"/>
      <c r="Q384" s="2"/>
      <c r="R384" s="2"/>
      <c r="S384" s="2"/>
      <c r="T384" s="2"/>
    </row>
    <row r="385" spans="1:20" ht="109.7" customHeight="1" x14ac:dyDescent="0.5">
      <c r="A385" s="9"/>
      <c r="C385" s="17"/>
      <c r="D385" s="148"/>
      <c r="E385" s="158"/>
      <c r="F385" s="159"/>
      <c r="G385" s="158"/>
      <c r="H385" s="159"/>
      <c r="J385" s="160"/>
      <c r="L385" s="148"/>
      <c r="M385" s="189"/>
      <c r="N385" s="2"/>
      <c r="O385" s="2"/>
      <c r="P385" s="2"/>
      <c r="Q385" s="2"/>
      <c r="R385" s="2"/>
      <c r="S385" s="2"/>
      <c r="T385" s="2"/>
    </row>
    <row r="386" spans="1:20" ht="109.7" customHeight="1" x14ac:dyDescent="0.5">
      <c r="A386" s="9"/>
      <c r="C386" s="17"/>
      <c r="D386" s="148"/>
      <c r="E386" s="158"/>
      <c r="F386" s="159"/>
      <c r="G386" s="158"/>
      <c r="H386" s="159"/>
      <c r="J386" s="160"/>
      <c r="L386" s="148"/>
      <c r="M386" s="189"/>
      <c r="N386" s="2"/>
      <c r="O386" s="2"/>
      <c r="P386" s="2"/>
      <c r="Q386" s="2"/>
      <c r="R386" s="2"/>
      <c r="S386" s="2"/>
      <c r="T386" s="2"/>
    </row>
    <row r="387" spans="1:20" ht="116.25" customHeight="1" x14ac:dyDescent="0.5">
      <c r="A387" s="9"/>
      <c r="C387" s="17"/>
      <c r="D387" s="148"/>
      <c r="E387" s="158"/>
      <c r="F387" s="159"/>
      <c r="G387" s="158"/>
      <c r="H387" s="159"/>
      <c r="J387" s="160"/>
      <c r="L387" s="148"/>
      <c r="M387" s="189"/>
      <c r="N387" s="2"/>
      <c r="O387" s="2"/>
      <c r="P387" s="2"/>
      <c r="Q387" s="2"/>
      <c r="R387" s="2"/>
      <c r="S387" s="2"/>
      <c r="T387" s="2"/>
    </row>
    <row r="388" spans="1:20" ht="116.25" customHeight="1" x14ac:dyDescent="0.5">
      <c r="A388" s="9"/>
      <c r="C388" s="17"/>
      <c r="D388" s="148"/>
      <c r="E388" s="158"/>
      <c r="F388" s="159"/>
      <c r="G388" s="158"/>
      <c r="H388" s="159"/>
      <c r="J388" s="160"/>
      <c r="L388" s="148"/>
      <c r="M388" s="189"/>
      <c r="N388" s="2"/>
      <c r="O388" s="2"/>
      <c r="P388" s="2"/>
      <c r="Q388" s="2"/>
      <c r="R388" s="2"/>
      <c r="S388" s="2"/>
      <c r="T388" s="2"/>
    </row>
    <row r="389" spans="1:20" ht="112.5" customHeight="1" x14ac:dyDescent="0.5">
      <c r="A389" s="9"/>
      <c r="C389" s="17"/>
      <c r="D389" s="148"/>
      <c r="E389" s="158"/>
      <c r="F389" s="159"/>
      <c r="G389" s="158"/>
      <c r="H389" s="159"/>
      <c r="J389" s="160"/>
      <c r="L389" s="148"/>
      <c r="M389" s="189"/>
      <c r="N389" s="2"/>
      <c r="O389" s="2"/>
      <c r="P389" s="2"/>
      <c r="Q389" s="2"/>
      <c r="R389" s="2"/>
      <c r="S389" s="2"/>
      <c r="T389" s="2"/>
    </row>
    <row r="390" spans="1:20" ht="116.25" customHeight="1" x14ac:dyDescent="0.5">
      <c r="A390" s="9"/>
      <c r="C390" s="17"/>
      <c r="D390" s="148"/>
      <c r="E390" s="158"/>
      <c r="F390" s="159"/>
      <c r="G390" s="158"/>
      <c r="H390" s="159"/>
      <c r="J390" s="160"/>
      <c r="L390" s="148"/>
      <c r="M390" s="189"/>
      <c r="N390" s="2"/>
      <c r="O390" s="2"/>
      <c r="P390" s="2"/>
      <c r="Q390" s="2"/>
      <c r="R390" s="2"/>
      <c r="S390" s="2"/>
      <c r="T390" s="2"/>
    </row>
    <row r="391" spans="1:20" ht="116.25" customHeight="1" x14ac:dyDescent="0.5">
      <c r="A391" s="9"/>
      <c r="C391" s="17"/>
      <c r="D391" s="148"/>
      <c r="E391" s="158"/>
      <c r="F391" s="159"/>
      <c r="G391" s="158"/>
      <c r="H391" s="159"/>
      <c r="J391" s="160"/>
      <c r="L391" s="148"/>
      <c r="M391" s="189"/>
      <c r="N391" s="2"/>
      <c r="O391" s="2"/>
      <c r="P391" s="2"/>
      <c r="Q391" s="2"/>
      <c r="R391" s="2"/>
      <c r="S391" s="2"/>
      <c r="T391" s="2"/>
    </row>
    <row r="392" spans="1:20" ht="116.25" customHeight="1" x14ac:dyDescent="0.5">
      <c r="A392" s="9"/>
      <c r="C392" s="17"/>
      <c r="D392" s="148"/>
      <c r="E392" s="158"/>
      <c r="F392" s="159"/>
      <c r="G392" s="158"/>
      <c r="H392" s="159"/>
      <c r="J392" s="160"/>
      <c r="L392" s="148"/>
      <c r="M392" s="189"/>
      <c r="N392" s="2"/>
      <c r="O392" s="2"/>
      <c r="P392" s="2"/>
      <c r="Q392" s="2"/>
      <c r="R392" s="2"/>
      <c r="S392" s="2"/>
      <c r="T392" s="2"/>
    </row>
    <row r="393" spans="1:20" ht="116.25" customHeight="1" x14ac:dyDescent="0.5">
      <c r="A393" s="9"/>
      <c r="C393" s="17"/>
      <c r="D393" s="148"/>
      <c r="E393" s="158"/>
      <c r="F393" s="159"/>
      <c r="G393" s="158"/>
      <c r="H393" s="159"/>
      <c r="J393" s="160"/>
      <c r="L393" s="148"/>
      <c r="M393" s="189"/>
      <c r="N393" s="2"/>
      <c r="O393" s="2"/>
      <c r="P393" s="2"/>
      <c r="Q393" s="2"/>
      <c r="R393" s="2"/>
      <c r="S393" s="2"/>
      <c r="T393" s="2"/>
    </row>
    <row r="394" spans="1:20" ht="116.25" customHeight="1" x14ac:dyDescent="0.5">
      <c r="A394" s="9"/>
      <c r="C394" s="17"/>
      <c r="D394" s="148"/>
      <c r="E394" s="158"/>
      <c r="F394" s="159"/>
      <c r="G394" s="158"/>
      <c r="H394" s="159"/>
      <c r="J394" s="160"/>
      <c r="L394" s="148"/>
      <c r="M394" s="189"/>
      <c r="N394" s="2"/>
      <c r="O394" s="2"/>
      <c r="P394" s="2"/>
      <c r="Q394" s="2"/>
      <c r="R394" s="2"/>
      <c r="S394" s="2"/>
      <c r="T394" s="2"/>
    </row>
    <row r="395" spans="1:20" x14ac:dyDescent="0.5">
      <c r="A395" s="9"/>
      <c r="C395" s="17"/>
      <c r="D395" s="148"/>
      <c r="E395" s="158"/>
      <c r="F395" s="159"/>
      <c r="G395" s="158"/>
      <c r="H395" s="159"/>
      <c r="J395" s="160"/>
      <c r="L395" s="148"/>
      <c r="M395" s="189"/>
      <c r="N395" s="2"/>
      <c r="O395" s="2"/>
      <c r="P395" s="2"/>
      <c r="Q395" s="2"/>
      <c r="R395" s="2"/>
      <c r="S395" s="2"/>
      <c r="T395" s="2"/>
    </row>
    <row r="396" spans="1:20" ht="116.25" customHeight="1" x14ac:dyDescent="0.5">
      <c r="A396" s="9"/>
      <c r="C396" s="17"/>
      <c r="D396" s="148"/>
      <c r="E396" s="158"/>
      <c r="F396" s="159"/>
      <c r="G396" s="158"/>
      <c r="H396" s="159"/>
      <c r="J396" s="160"/>
      <c r="L396" s="148"/>
      <c r="M396" s="189"/>
      <c r="N396" s="2"/>
      <c r="O396" s="2"/>
      <c r="P396" s="2"/>
      <c r="Q396" s="2"/>
      <c r="R396" s="2"/>
      <c r="S396" s="2"/>
      <c r="T396" s="2"/>
    </row>
    <row r="397" spans="1:20" ht="116.25" customHeight="1" x14ac:dyDescent="0.5">
      <c r="A397" s="9"/>
      <c r="C397" s="17"/>
      <c r="D397" s="148"/>
      <c r="E397" s="158"/>
      <c r="F397" s="159"/>
      <c r="G397" s="158"/>
      <c r="H397" s="159"/>
      <c r="J397" s="160"/>
      <c r="L397" s="148"/>
      <c r="M397" s="189"/>
      <c r="N397" s="2"/>
      <c r="O397" s="2"/>
      <c r="P397" s="2"/>
      <c r="Q397" s="2"/>
      <c r="R397" s="2"/>
      <c r="S397" s="2"/>
      <c r="T397" s="2"/>
    </row>
    <row r="398" spans="1:20" ht="116.25" customHeight="1" x14ac:dyDescent="0.5">
      <c r="A398" s="9"/>
      <c r="C398" s="17"/>
      <c r="D398" s="148"/>
      <c r="E398" s="158"/>
      <c r="F398" s="159"/>
      <c r="G398" s="158"/>
      <c r="H398" s="159"/>
      <c r="J398" s="160"/>
      <c r="L398" s="148"/>
      <c r="M398" s="189"/>
      <c r="N398" s="2"/>
      <c r="O398" s="2"/>
      <c r="P398" s="2"/>
      <c r="Q398" s="2"/>
      <c r="R398" s="2"/>
      <c r="S398" s="2"/>
      <c r="T398" s="2"/>
    </row>
    <row r="399" spans="1:20" ht="116.25" customHeight="1" x14ac:dyDescent="0.5">
      <c r="A399" s="9"/>
      <c r="C399" s="17"/>
      <c r="D399" s="148"/>
      <c r="E399" s="158"/>
      <c r="F399" s="159"/>
      <c r="G399" s="158"/>
      <c r="H399" s="159"/>
      <c r="J399" s="160"/>
      <c r="L399" s="148"/>
      <c r="M399" s="189"/>
      <c r="N399" s="2"/>
      <c r="O399" s="2"/>
      <c r="P399" s="2"/>
      <c r="Q399" s="2"/>
      <c r="R399" s="2"/>
      <c r="S399" s="2"/>
      <c r="T399" s="2"/>
    </row>
    <row r="400" spans="1:20" ht="116.25" customHeight="1" x14ac:dyDescent="0.5">
      <c r="A400" s="9"/>
      <c r="C400" s="17"/>
      <c r="D400" s="148"/>
      <c r="E400" s="158"/>
      <c r="F400" s="159"/>
      <c r="G400" s="158"/>
      <c r="H400" s="159"/>
      <c r="J400" s="160"/>
      <c r="L400" s="148"/>
      <c r="M400" s="189"/>
      <c r="N400" s="2"/>
      <c r="O400" s="2"/>
      <c r="P400" s="2"/>
      <c r="Q400" s="2"/>
      <c r="R400" s="2"/>
      <c r="S400" s="2"/>
      <c r="T400" s="2"/>
    </row>
    <row r="401" spans="1:20" ht="116.25" customHeight="1" x14ac:dyDescent="0.5">
      <c r="A401" s="9"/>
      <c r="C401" s="17"/>
      <c r="D401" s="148"/>
      <c r="E401" s="158"/>
      <c r="F401" s="159"/>
      <c r="G401" s="158"/>
      <c r="H401" s="159"/>
      <c r="J401" s="160"/>
      <c r="L401" s="148"/>
      <c r="M401" s="189"/>
      <c r="N401" s="2"/>
      <c r="O401" s="2"/>
      <c r="P401" s="2"/>
      <c r="Q401" s="2"/>
      <c r="R401" s="2"/>
      <c r="S401" s="2"/>
      <c r="T401" s="2"/>
    </row>
    <row r="402" spans="1:20" ht="116.25" customHeight="1" x14ac:dyDescent="0.5">
      <c r="A402" s="9"/>
      <c r="C402" s="17"/>
      <c r="D402" s="148"/>
      <c r="E402" s="158"/>
      <c r="F402" s="159"/>
      <c r="G402" s="158"/>
      <c r="H402" s="159"/>
      <c r="J402" s="160"/>
      <c r="L402" s="148"/>
      <c r="M402" s="189"/>
      <c r="N402" s="2"/>
      <c r="O402" s="2"/>
      <c r="P402" s="2"/>
      <c r="Q402" s="2"/>
      <c r="R402" s="2"/>
      <c r="S402" s="2"/>
      <c r="T402" s="2"/>
    </row>
    <row r="403" spans="1:20" ht="116.25" customHeight="1" x14ac:dyDescent="0.5">
      <c r="A403" s="9"/>
      <c r="C403" s="17"/>
      <c r="D403" s="148"/>
      <c r="E403" s="158"/>
      <c r="F403" s="159"/>
      <c r="G403" s="158"/>
      <c r="H403" s="159"/>
      <c r="J403" s="160"/>
      <c r="L403" s="148"/>
      <c r="M403" s="189"/>
      <c r="N403" s="2"/>
      <c r="O403" s="2"/>
      <c r="P403" s="2"/>
      <c r="Q403" s="2"/>
      <c r="R403" s="2"/>
      <c r="S403" s="2"/>
      <c r="T403" s="2"/>
    </row>
    <row r="404" spans="1:20" ht="116.25" customHeight="1" x14ac:dyDescent="0.5">
      <c r="A404" s="9"/>
      <c r="C404" s="17"/>
      <c r="D404" s="148"/>
      <c r="E404" s="158"/>
      <c r="F404" s="159"/>
      <c r="G404" s="158"/>
      <c r="H404" s="159"/>
      <c r="J404" s="160"/>
      <c r="L404" s="148"/>
      <c r="M404" s="189"/>
      <c r="N404" s="2"/>
      <c r="O404" s="2"/>
      <c r="P404" s="2"/>
      <c r="Q404" s="2"/>
      <c r="R404" s="2"/>
      <c r="S404" s="2"/>
      <c r="T404" s="2"/>
    </row>
    <row r="405" spans="1:20" ht="116.25" customHeight="1" x14ac:dyDescent="0.5">
      <c r="A405" s="9"/>
      <c r="C405" s="17"/>
      <c r="D405" s="148"/>
      <c r="E405" s="158"/>
      <c r="F405" s="159"/>
      <c r="G405" s="158"/>
      <c r="H405" s="159"/>
      <c r="J405" s="160"/>
      <c r="L405" s="148"/>
      <c r="M405" s="189"/>
      <c r="N405" s="2"/>
      <c r="O405" s="2"/>
      <c r="P405" s="2"/>
      <c r="Q405" s="2"/>
      <c r="R405" s="2"/>
      <c r="S405" s="2"/>
      <c r="T405" s="2"/>
    </row>
    <row r="406" spans="1:20" ht="116.25" customHeight="1" x14ac:dyDescent="0.5">
      <c r="A406" s="9"/>
      <c r="C406" s="17"/>
      <c r="D406" s="148"/>
      <c r="E406" s="158"/>
      <c r="F406" s="159"/>
      <c r="G406" s="158"/>
      <c r="H406" s="159"/>
      <c r="J406" s="160"/>
      <c r="L406" s="148"/>
      <c r="M406" s="189"/>
      <c r="N406" s="2"/>
      <c r="O406" s="2"/>
      <c r="P406" s="2"/>
      <c r="Q406" s="2"/>
      <c r="R406" s="2"/>
      <c r="S406" s="2"/>
      <c r="T406" s="2"/>
    </row>
    <row r="407" spans="1:20" ht="116.25" customHeight="1" x14ac:dyDescent="0.5">
      <c r="A407" s="9"/>
      <c r="C407" s="17"/>
      <c r="D407" s="148"/>
      <c r="E407" s="158"/>
      <c r="F407" s="159"/>
      <c r="G407" s="158"/>
      <c r="H407" s="159"/>
      <c r="J407" s="160"/>
      <c r="L407" s="148"/>
      <c r="M407" s="189"/>
      <c r="N407" s="2"/>
      <c r="O407" s="2"/>
      <c r="P407" s="2"/>
      <c r="Q407" s="2"/>
      <c r="R407" s="2"/>
      <c r="S407" s="2"/>
      <c r="T407" s="2"/>
    </row>
    <row r="408" spans="1:20" ht="116.25" customHeight="1" x14ac:dyDescent="0.5">
      <c r="A408" s="9"/>
      <c r="C408" s="17"/>
      <c r="D408" s="148"/>
      <c r="E408" s="158"/>
      <c r="F408" s="159"/>
      <c r="G408" s="158"/>
      <c r="H408" s="159"/>
      <c r="J408" s="160"/>
      <c r="L408" s="148"/>
      <c r="M408" s="189"/>
      <c r="N408" s="2"/>
      <c r="O408" s="2"/>
      <c r="P408" s="2"/>
      <c r="Q408" s="2"/>
      <c r="R408" s="2"/>
      <c r="S408" s="2"/>
      <c r="T408" s="2"/>
    </row>
    <row r="409" spans="1:20" ht="116.25" customHeight="1" x14ac:dyDescent="0.5">
      <c r="A409" s="9"/>
      <c r="C409" s="17"/>
      <c r="D409" s="148"/>
      <c r="E409" s="158"/>
      <c r="F409" s="159"/>
      <c r="G409" s="158"/>
      <c r="H409" s="159"/>
      <c r="J409" s="160"/>
      <c r="L409" s="148"/>
      <c r="M409" s="189"/>
      <c r="N409" s="2"/>
      <c r="O409" s="2"/>
      <c r="P409" s="2"/>
      <c r="Q409" s="2"/>
      <c r="R409" s="2"/>
      <c r="S409" s="2"/>
      <c r="T409" s="2"/>
    </row>
    <row r="410" spans="1:20" x14ac:dyDescent="0.5">
      <c r="A410" s="9"/>
      <c r="C410" s="17"/>
      <c r="D410" s="148"/>
      <c r="E410" s="158"/>
      <c r="F410" s="159"/>
      <c r="G410" s="158"/>
      <c r="H410" s="159"/>
      <c r="J410" s="160"/>
      <c r="L410" s="148"/>
      <c r="M410" s="189"/>
      <c r="N410" s="2"/>
      <c r="O410" s="2"/>
      <c r="P410" s="2"/>
      <c r="Q410" s="2"/>
      <c r="R410" s="2"/>
      <c r="S410" s="2"/>
      <c r="T410" s="2"/>
    </row>
    <row r="411" spans="1:20" ht="116.25" customHeight="1" x14ac:dyDescent="0.5">
      <c r="A411" s="9"/>
      <c r="C411" s="17"/>
      <c r="D411" s="148"/>
      <c r="E411" s="158"/>
      <c r="F411" s="159"/>
      <c r="G411" s="158"/>
      <c r="H411" s="159"/>
      <c r="J411" s="160"/>
      <c r="L411" s="148"/>
      <c r="M411" s="189"/>
      <c r="N411" s="2"/>
      <c r="O411" s="2"/>
      <c r="P411" s="2"/>
      <c r="Q411" s="2"/>
      <c r="R411" s="2"/>
      <c r="S411" s="2"/>
      <c r="T411" s="2"/>
    </row>
    <row r="412" spans="1:20" ht="116.25" customHeight="1" x14ac:dyDescent="0.5">
      <c r="A412" s="9"/>
      <c r="C412" s="17"/>
      <c r="D412" s="148"/>
      <c r="E412" s="158"/>
      <c r="F412" s="159"/>
      <c r="G412" s="158"/>
      <c r="H412" s="159"/>
      <c r="J412" s="160"/>
      <c r="L412" s="148"/>
      <c r="M412" s="189"/>
      <c r="N412" s="2"/>
      <c r="O412" s="2"/>
      <c r="P412" s="2"/>
      <c r="Q412" s="2"/>
      <c r="R412" s="2"/>
      <c r="S412" s="2"/>
      <c r="T412" s="2"/>
    </row>
    <row r="413" spans="1:20" ht="116.25" customHeight="1" x14ac:dyDescent="0.5">
      <c r="A413" s="9"/>
      <c r="C413" s="17"/>
      <c r="D413" s="148"/>
      <c r="E413" s="158"/>
      <c r="F413" s="159"/>
      <c r="G413" s="158"/>
      <c r="H413" s="159"/>
      <c r="J413" s="160"/>
      <c r="L413" s="148"/>
      <c r="M413" s="189"/>
      <c r="N413" s="2"/>
      <c r="O413" s="2"/>
      <c r="P413" s="2"/>
      <c r="Q413" s="2"/>
      <c r="R413" s="2"/>
      <c r="S413" s="2"/>
      <c r="T413" s="2"/>
    </row>
    <row r="414" spans="1:20" ht="116.25" customHeight="1" x14ac:dyDescent="0.5">
      <c r="A414" s="9"/>
      <c r="C414" s="17"/>
      <c r="D414" s="148"/>
      <c r="E414" s="158"/>
      <c r="F414" s="159"/>
      <c r="G414" s="158"/>
      <c r="H414" s="159"/>
      <c r="J414" s="160"/>
      <c r="L414" s="148"/>
      <c r="M414" s="189"/>
      <c r="N414" s="2"/>
      <c r="O414" s="2"/>
      <c r="P414" s="2"/>
      <c r="Q414" s="2"/>
      <c r="R414" s="2"/>
      <c r="S414" s="2"/>
      <c r="T414" s="2"/>
    </row>
    <row r="415" spans="1:20" ht="106.5" customHeight="1" x14ac:dyDescent="0.5">
      <c r="A415" s="9"/>
      <c r="C415" s="17"/>
      <c r="D415" s="148"/>
      <c r="E415" s="158"/>
      <c r="F415" s="159"/>
      <c r="G415" s="158"/>
      <c r="H415" s="159"/>
      <c r="J415" s="160"/>
      <c r="L415" s="148"/>
      <c r="M415" s="189"/>
      <c r="N415" s="2"/>
      <c r="O415" s="2"/>
      <c r="P415" s="2"/>
      <c r="Q415" s="2"/>
      <c r="R415" s="2"/>
      <c r="S415" s="2"/>
      <c r="T415" s="2"/>
    </row>
    <row r="416" spans="1:20" ht="106.5" customHeight="1" x14ac:dyDescent="0.5">
      <c r="A416" s="9"/>
      <c r="C416" s="17"/>
      <c r="D416" s="148"/>
      <c r="E416" s="158"/>
      <c r="F416" s="159"/>
      <c r="G416" s="158"/>
      <c r="H416" s="159"/>
      <c r="J416" s="160"/>
      <c r="L416" s="148"/>
      <c r="M416" s="189"/>
      <c r="N416" s="2"/>
      <c r="O416" s="2"/>
      <c r="P416" s="2"/>
      <c r="Q416" s="2"/>
      <c r="R416" s="2"/>
      <c r="S416" s="2"/>
      <c r="T416" s="2"/>
    </row>
    <row r="417" spans="1:20" ht="116.25" customHeight="1" x14ac:dyDescent="0.5">
      <c r="A417" s="9"/>
      <c r="C417" s="17"/>
      <c r="D417" s="148"/>
      <c r="E417" s="158"/>
      <c r="F417" s="159"/>
      <c r="G417" s="158"/>
      <c r="H417" s="159"/>
      <c r="J417" s="160"/>
      <c r="L417" s="148"/>
      <c r="M417" s="189"/>
      <c r="N417" s="2"/>
      <c r="O417" s="2"/>
      <c r="P417" s="2"/>
      <c r="Q417" s="2"/>
      <c r="R417" s="2"/>
      <c r="S417" s="2"/>
      <c r="T417" s="2"/>
    </row>
    <row r="418" spans="1:20" ht="107.25" customHeight="1" x14ac:dyDescent="0.5">
      <c r="A418" s="9"/>
      <c r="C418" s="17"/>
      <c r="D418" s="148"/>
      <c r="E418" s="158"/>
      <c r="F418" s="159"/>
      <c r="G418" s="158"/>
      <c r="H418" s="159"/>
      <c r="J418" s="160"/>
      <c r="L418" s="148"/>
      <c r="M418" s="189"/>
      <c r="N418" s="2"/>
      <c r="O418" s="2"/>
      <c r="P418" s="2"/>
      <c r="Q418" s="2"/>
      <c r="R418" s="2"/>
      <c r="S418" s="2"/>
      <c r="T418" s="2"/>
    </row>
    <row r="419" spans="1:20" ht="112.5" customHeight="1" x14ac:dyDescent="0.5">
      <c r="A419" s="9"/>
      <c r="C419" s="17"/>
      <c r="D419" s="148"/>
      <c r="E419" s="158"/>
      <c r="F419" s="159"/>
      <c r="G419" s="158"/>
      <c r="H419" s="159"/>
      <c r="J419" s="160"/>
      <c r="L419" s="148"/>
      <c r="M419" s="189"/>
      <c r="N419" s="2"/>
      <c r="O419" s="2"/>
      <c r="P419" s="2"/>
      <c r="Q419" s="2"/>
      <c r="R419" s="2"/>
      <c r="S419" s="2"/>
      <c r="T419" s="2"/>
    </row>
    <row r="420" spans="1:20" ht="116.25" customHeight="1" x14ac:dyDescent="0.5">
      <c r="A420" s="9"/>
      <c r="C420" s="17"/>
      <c r="D420" s="148"/>
      <c r="E420" s="158"/>
      <c r="F420" s="159"/>
      <c r="G420" s="158"/>
      <c r="H420" s="159"/>
      <c r="J420" s="160"/>
      <c r="L420" s="148"/>
      <c r="M420" s="189"/>
      <c r="N420" s="2"/>
      <c r="O420" s="2"/>
      <c r="P420" s="2"/>
      <c r="Q420" s="2"/>
      <c r="R420" s="2"/>
      <c r="S420" s="2"/>
      <c r="T420" s="2"/>
    </row>
    <row r="421" spans="1:20" ht="116.25" customHeight="1" x14ac:dyDescent="0.5">
      <c r="A421" s="9"/>
      <c r="C421" s="17"/>
      <c r="D421" s="148"/>
      <c r="E421" s="158"/>
      <c r="F421" s="159"/>
      <c r="G421" s="158"/>
      <c r="H421" s="159"/>
      <c r="J421" s="160"/>
      <c r="L421" s="148"/>
      <c r="M421" s="189"/>
      <c r="N421" s="2"/>
      <c r="O421" s="2"/>
      <c r="P421" s="2"/>
      <c r="Q421" s="2"/>
      <c r="R421" s="2"/>
      <c r="S421" s="2"/>
      <c r="T421" s="2"/>
    </row>
    <row r="422" spans="1:20" ht="116.25" customHeight="1" x14ac:dyDescent="0.5">
      <c r="A422" s="9"/>
      <c r="C422" s="17"/>
      <c r="D422" s="148"/>
      <c r="E422" s="158"/>
      <c r="F422" s="159"/>
      <c r="G422" s="158"/>
      <c r="H422" s="159"/>
      <c r="J422" s="160"/>
      <c r="L422" s="148"/>
      <c r="M422" s="189"/>
      <c r="N422" s="2"/>
      <c r="O422" s="2"/>
      <c r="P422" s="2"/>
      <c r="Q422" s="2"/>
      <c r="R422" s="2"/>
      <c r="S422" s="2"/>
      <c r="T422" s="2"/>
    </row>
    <row r="423" spans="1:20" ht="116.25" customHeight="1" x14ac:dyDescent="0.5">
      <c r="A423" s="9"/>
      <c r="C423" s="17"/>
      <c r="D423" s="148"/>
      <c r="E423" s="158"/>
      <c r="F423" s="159"/>
      <c r="G423" s="158"/>
      <c r="H423" s="159"/>
      <c r="J423" s="160"/>
      <c r="L423" s="148"/>
      <c r="M423" s="189"/>
      <c r="N423" s="2"/>
      <c r="O423" s="2"/>
      <c r="P423" s="2"/>
      <c r="Q423" s="2"/>
      <c r="R423" s="2"/>
      <c r="S423" s="2"/>
      <c r="T423" s="2"/>
    </row>
    <row r="424" spans="1:20" ht="116.25" customHeight="1" x14ac:dyDescent="0.5">
      <c r="A424" s="9"/>
      <c r="C424" s="17"/>
      <c r="D424" s="148"/>
      <c r="E424" s="158"/>
      <c r="F424" s="159"/>
      <c r="G424" s="158"/>
      <c r="H424" s="159"/>
      <c r="J424" s="160"/>
      <c r="L424" s="148"/>
      <c r="M424" s="189"/>
      <c r="N424" s="2"/>
      <c r="O424" s="2"/>
      <c r="P424" s="2"/>
      <c r="Q424" s="2"/>
      <c r="R424" s="2"/>
      <c r="S424" s="2"/>
      <c r="T424" s="2"/>
    </row>
    <row r="425" spans="1:20" ht="116.25" customHeight="1" x14ac:dyDescent="0.5">
      <c r="A425" s="9"/>
      <c r="C425" s="17"/>
      <c r="D425" s="148"/>
      <c r="E425" s="158"/>
      <c r="F425" s="159"/>
      <c r="G425" s="158"/>
      <c r="H425" s="159"/>
      <c r="J425" s="160"/>
      <c r="L425" s="148"/>
      <c r="M425" s="189"/>
      <c r="N425" s="2"/>
      <c r="O425" s="2"/>
      <c r="P425" s="2"/>
      <c r="Q425" s="2"/>
      <c r="R425" s="2"/>
      <c r="S425" s="2"/>
      <c r="T425" s="2"/>
    </row>
    <row r="426" spans="1:20" x14ac:dyDescent="0.5">
      <c r="A426" s="9"/>
      <c r="C426" s="17"/>
      <c r="D426" s="148"/>
      <c r="E426" s="158"/>
      <c r="F426" s="159"/>
      <c r="G426" s="158"/>
      <c r="H426" s="159"/>
      <c r="J426" s="160"/>
      <c r="L426" s="148"/>
      <c r="M426" s="189"/>
      <c r="N426" s="2"/>
      <c r="O426" s="2"/>
      <c r="P426" s="2"/>
      <c r="Q426" s="2"/>
      <c r="R426" s="2"/>
      <c r="S426" s="2"/>
      <c r="T426" s="2"/>
    </row>
    <row r="427" spans="1:20" ht="116.25" customHeight="1" x14ac:dyDescent="0.5">
      <c r="A427" s="9"/>
      <c r="C427" s="17"/>
      <c r="D427" s="148"/>
      <c r="E427" s="158"/>
      <c r="F427" s="159"/>
      <c r="G427" s="158"/>
      <c r="H427" s="159"/>
      <c r="J427" s="160"/>
      <c r="L427" s="148"/>
      <c r="M427" s="189"/>
      <c r="N427" s="2"/>
      <c r="O427" s="2"/>
      <c r="P427" s="2"/>
      <c r="Q427" s="2"/>
      <c r="R427" s="2"/>
      <c r="S427" s="2"/>
      <c r="T427" s="2"/>
    </row>
    <row r="428" spans="1:20" ht="116.25" customHeight="1" x14ac:dyDescent="0.5">
      <c r="A428" s="9"/>
      <c r="C428" s="17"/>
      <c r="D428" s="148"/>
      <c r="E428" s="158"/>
      <c r="F428" s="159"/>
      <c r="G428" s="158"/>
      <c r="H428" s="159"/>
      <c r="J428" s="160"/>
      <c r="L428" s="148"/>
      <c r="M428" s="189"/>
      <c r="N428" s="2"/>
      <c r="O428" s="2"/>
      <c r="P428" s="2"/>
      <c r="Q428" s="2"/>
      <c r="R428" s="2"/>
      <c r="S428" s="2"/>
      <c r="T428" s="2"/>
    </row>
    <row r="429" spans="1:20" ht="116.25" customHeight="1" x14ac:dyDescent="0.5">
      <c r="A429" s="9"/>
      <c r="C429" s="17"/>
      <c r="D429" s="148"/>
      <c r="E429" s="158"/>
      <c r="F429" s="159"/>
      <c r="G429" s="158"/>
      <c r="H429" s="159"/>
      <c r="J429" s="160"/>
      <c r="L429" s="148"/>
      <c r="M429" s="189"/>
      <c r="N429" s="2"/>
      <c r="O429" s="2"/>
      <c r="P429" s="2"/>
      <c r="Q429" s="2"/>
      <c r="R429" s="2"/>
      <c r="S429" s="2"/>
      <c r="T429" s="2"/>
    </row>
    <row r="430" spans="1:20" ht="107.25" customHeight="1" x14ac:dyDescent="0.5">
      <c r="A430" s="9"/>
      <c r="C430" s="17"/>
      <c r="D430" s="148"/>
      <c r="E430" s="158"/>
      <c r="F430" s="159"/>
      <c r="G430" s="158"/>
      <c r="H430" s="159"/>
      <c r="J430" s="160"/>
      <c r="L430" s="148"/>
      <c r="M430" s="189"/>
      <c r="N430" s="2"/>
      <c r="O430" s="2"/>
      <c r="P430" s="2"/>
      <c r="Q430" s="2"/>
      <c r="R430" s="2"/>
      <c r="S430" s="2"/>
      <c r="T430" s="2"/>
    </row>
    <row r="431" spans="1:20" ht="105" customHeight="1" x14ac:dyDescent="0.5">
      <c r="A431" s="9"/>
      <c r="C431" s="17"/>
      <c r="D431" s="148"/>
      <c r="E431" s="158"/>
      <c r="F431" s="159"/>
      <c r="G431" s="158"/>
      <c r="H431" s="159"/>
      <c r="J431" s="160"/>
      <c r="L431" s="148"/>
      <c r="M431" s="189"/>
      <c r="N431" s="2"/>
      <c r="O431" s="2"/>
      <c r="P431" s="2"/>
      <c r="Q431" s="2"/>
      <c r="R431" s="2"/>
      <c r="S431" s="2"/>
      <c r="T431" s="2"/>
    </row>
    <row r="432" spans="1:20" ht="105" customHeight="1" x14ac:dyDescent="0.5">
      <c r="A432" s="9"/>
      <c r="C432" s="17"/>
      <c r="D432" s="148"/>
      <c r="E432" s="158"/>
      <c r="F432" s="159"/>
      <c r="G432" s="158"/>
      <c r="H432" s="159"/>
      <c r="J432" s="160"/>
      <c r="L432" s="148"/>
      <c r="M432" s="189"/>
      <c r="N432" s="2"/>
      <c r="O432" s="2"/>
      <c r="P432" s="2"/>
      <c r="Q432" s="2"/>
      <c r="R432" s="2"/>
      <c r="S432" s="2"/>
      <c r="T432" s="2"/>
    </row>
    <row r="433" spans="1:20" ht="105" customHeight="1" x14ac:dyDescent="0.5">
      <c r="A433" s="9"/>
      <c r="C433" s="17"/>
      <c r="D433" s="148"/>
      <c r="E433" s="158"/>
      <c r="F433" s="159"/>
      <c r="G433" s="158"/>
      <c r="H433" s="159"/>
      <c r="J433" s="160"/>
      <c r="L433" s="148"/>
      <c r="M433" s="189"/>
      <c r="N433" s="2"/>
      <c r="O433" s="2"/>
      <c r="P433" s="2"/>
      <c r="Q433" s="2"/>
      <c r="R433" s="2"/>
      <c r="S433" s="2"/>
      <c r="T433" s="2"/>
    </row>
    <row r="434" spans="1:20" ht="105" customHeight="1" x14ac:dyDescent="0.5">
      <c r="A434" s="9"/>
      <c r="C434" s="17"/>
      <c r="D434" s="148"/>
      <c r="E434" s="158"/>
      <c r="F434" s="159"/>
      <c r="G434" s="158"/>
      <c r="H434" s="159"/>
      <c r="J434" s="160"/>
      <c r="L434" s="148"/>
      <c r="M434" s="189"/>
      <c r="N434" s="2"/>
      <c r="O434" s="2"/>
      <c r="P434" s="2"/>
      <c r="Q434" s="2"/>
      <c r="R434" s="2"/>
      <c r="S434" s="2"/>
      <c r="T434" s="2"/>
    </row>
    <row r="435" spans="1:20" ht="105" customHeight="1" x14ac:dyDescent="0.5">
      <c r="A435" s="9"/>
      <c r="C435" s="17"/>
      <c r="D435" s="148"/>
      <c r="E435" s="158"/>
      <c r="F435" s="159"/>
      <c r="G435" s="158"/>
      <c r="H435" s="159"/>
      <c r="J435" s="160"/>
      <c r="L435" s="148"/>
      <c r="M435" s="189"/>
      <c r="N435" s="2"/>
      <c r="O435" s="2"/>
      <c r="P435" s="2"/>
      <c r="Q435" s="2"/>
      <c r="R435" s="2"/>
      <c r="S435" s="2"/>
      <c r="T435" s="2"/>
    </row>
    <row r="436" spans="1:20" ht="111.75" customHeight="1" x14ac:dyDescent="0.5">
      <c r="A436" s="9"/>
      <c r="C436" s="17"/>
      <c r="D436" s="148"/>
      <c r="E436" s="158"/>
      <c r="F436" s="159"/>
      <c r="G436" s="158"/>
      <c r="H436" s="159"/>
      <c r="J436" s="160"/>
      <c r="L436" s="148"/>
      <c r="M436" s="189"/>
      <c r="N436" s="2"/>
      <c r="O436" s="2"/>
      <c r="P436" s="2"/>
      <c r="Q436" s="2"/>
      <c r="R436" s="2"/>
      <c r="S436" s="2"/>
      <c r="T436" s="2"/>
    </row>
    <row r="437" spans="1:20" ht="119.25" customHeight="1" x14ac:dyDescent="0.5">
      <c r="A437" s="9"/>
      <c r="C437" s="17"/>
      <c r="D437" s="148"/>
      <c r="E437" s="158"/>
      <c r="F437" s="159"/>
      <c r="G437" s="158"/>
      <c r="H437" s="159"/>
      <c r="J437" s="160"/>
      <c r="L437" s="148"/>
      <c r="M437" s="189"/>
      <c r="N437" s="2"/>
      <c r="O437" s="2"/>
      <c r="P437" s="2"/>
      <c r="Q437" s="2"/>
      <c r="R437" s="2"/>
      <c r="S437" s="2"/>
      <c r="T437" s="2"/>
    </row>
    <row r="438" spans="1:20" ht="116.25" customHeight="1" x14ac:dyDescent="0.5">
      <c r="A438" s="9"/>
      <c r="C438" s="17"/>
      <c r="D438" s="148"/>
      <c r="E438" s="158"/>
      <c r="F438" s="159"/>
      <c r="G438" s="158"/>
      <c r="H438" s="159"/>
      <c r="J438" s="160"/>
      <c r="L438" s="148"/>
      <c r="M438" s="189"/>
      <c r="N438" s="2"/>
      <c r="O438" s="2"/>
      <c r="P438" s="2"/>
      <c r="Q438" s="2"/>
      <c r="R438" s="2"/>
      <c r="S438" s="2"/>
      <c r="T438" s="2"/>
    </row>
    <row r="439" spans="1:20" ht="116.25" customHeight="1" x14ac:dyDescent="0.5">
      <c r="A439" s="9"/>
      <c r="C439" s="17"/>
      <c r="D439" s="148"/>
      <c r="E439" s="158"/>
      <c r="F439" s="159"/>
      <c r="G439" s="158"/>
      <c r="H439" s="159"/>
      <c r="J439" s="160"/>
      <c r="L439" s="148"/>
      <c r="M439" s="189"/>
      <c r="N439" s="2"/>
      <c r="O439" s="2"/>
      <c r="P439" s="2"/>
      <c r="Q439" s="2"/>
      <c r="R439" s="2"/>
      <c r="S439" s="2"/>
      <c r="T439" s="2"/>
    </row>
    <row r="440" spans="1:20" ht="116.25" customHeight="1" x14ac:dyDescent="0.5">
      <c r="A440" s="9"/>
      <c r="C440" s="17"/>
      <c r="D440" s="148"/>
      <c r="E440" s="158"/>
      <c r="F440" s="159"/>
      <c r="G440" s="158"/>
      <c r="H440" s="159"/>
      <c r="J440" s="160"/>
      <c r="L440" s="148"/>
      <c r="M440" s="189"/>
      <c r="N440" s="2"/>
      <c r="O440" s="2"/>
      <c r="P440" s="2"/>
      <c r="Q440" s="2"/>
      <c r="R440" s="2"/>
      <c r="S440" s="2"/>
      <c r="T440" s="2"/>
    </row>
    <row r="441" spans="1:20" ht="116.25" customHeight="1" x14ac:dyDescent="0.5">
      <c r="A441" s="9"/>
      <c r="C441" s="17"/>
      <c r="D441" s="148"/>
      <c r="E441" s="158"/>
      <c r="F441" s="159"/>
      <c r="G441" s="158"/>
      <c r="H441" s="159"/>
      <c r="J441" s="160"/>
      <c r="L441" s="148"/>
      <c r="M441" s="189"/>
      <c r="N441" s="2"/>
      <c r="O441" s="2"/>
      <c r="P441" s="2"/>
      <c r="Q441" s="2"/>
      <c r="R441" s="2"/>
      <c r="S441" s="2"/>
      <c r="T441" s="2"/>
    </row>
    <row r="442" spans="1:20" x14ac:dyDescent="0.5">
      <c r="A442" s="9"/>
      <c r="C442" s="17"/>
      <c r="D442" s="148"/>
      <c r="E442" s="158"/>
      <c r="F442" s="159"/>
      <c r="G442" s="158"/>
      <c r="H442" s="159"/>
      <c r="J442" s="160"/>
      <c r="L442" s="148"/>
      <c r="M442" s="189"/>
      <c r="N442" s="2"/>
      <c r="O442" s="2"/>
      <c r="P442" s="2"/>
      <c r="Q442" s="2"/>
      <c r="R442" s="2"/>
      <c r="S442" s="2"/>
      <c r="T442" s="2"/>
    </row>
    <row r="443" spans="1:20" ht="116.25" customHeight="1" x14ac:dyDescent="0.5">
      <c r="A443" s="9"/>
      <c r="C443" s="17"/>
      <c r="D443" s="148"/>
      <c r="E443" s="158"/>
      <c r="F443" s="159"/>
      <c r="G443" s="158"/>
      <c r="H443" s="159"/>
      <c r="J443" s="160"/>
      <c r="L443" s="148"/>
      <c r="M443" s="189"/>
      <c r="N443" s="2"/>
      <c r="O443" s="2"/>
      <c r="P443" s="2"/>
      <c r="Q443" s="2"/>
      <c r="R443" s="2"/>
      <c r="S443" s="2"/>
      <c r="T443" s="2"/>
    </row>
    <row r="444" spans="1:20" ht="116.25" customHeight="1" x14ac:dyDescent="0.5">
      <c r="A444" s="9"/>
      <c r="C444" s="17"/>
      <c r="D444" s="148"/>
      <c r="E444" s="158"/>
      <c r="F444" s="159"/>
      <c r="G444" s="158"/>
      <c r="H444" s="159"/>
      <c r="J444" s="160"/>
      <c r="L444" s="148"/>
      <c r="M444" s="189"/>
      <c r="N444" s="2"/>
      <c r="O444" s="2"/>
      <c r="P444" s="2"/>
      <c r="Q444" s="2"/>
      <c r="R444" s="2"/>
      <c r="S444" s="2"/>
      <c r="T444" s="2"/>
    </row>
    <row r="445" spans="1:20" ht="116.25" customHeight="1" x14ac:dyDescent="0.5">
      <c r="A445" s="9"/>
      <c r="C445" s="17"/>
      <c r="D445" s="148"/>
      <c r="E445" s="158"/>
      <c r="F445" s="159"/>
      <c r="G445" s="158"/>
      <c r="H445" s="159"/>
      <c r="J445" s="160"/>
      <c r="L445" s="148"/>
      <c r="M445" s="189"/>
      <c r="N445" s="2"/>
      <c r="O445" s="2"/>
      <c r="P445" s="2"/>
      <c r="Q445" s="2"/>
      <c r="R445" s="2"/>
      <c r="S445" s="2"/>
      <c r="T445" s="2"/>
    </row>
    <row r="446" spans="1:20" ht="116.25" customHeight="1" x14ac:dyDescent="0.5">
      <c r="A446" s="9"/>
      <c r="C446" s="17"/>
      <c r="D446" s="148"/>
      <c r="E446" s="158"/>
      <c r="F446" s="159"/>
      <c r="G446" s="158"/>
      <c r="H446" s="159"/>
      <c r="J446" s="160"/>
      <c r="L446" s="148"/>
      <c r="M446" s="189"/>
      <c r="N446" s="2"/>
      <c r="O446" s="2"/>
      <c r="P446" s="2"/>
      <c r="Q446" s="2"/>
      <c r="R446" s="2"/>
      <c r="S446" s="2"/>
      <c r="T446" s="2"/>
    </row>
    <row r="447" spans="1:20" ht="116.25" customHeight="1" x14ac:dyDescent="0.5">
      <c r="A447" s="9"/>
      <c r="C447" s="17"/>
      <c r="D447" s="148"/>
      <c r="E447" s="158"/>
      <c r="F447" s="159"/>
      <c r="G447" s="158"/>
      <c r="H447" s="159"/>
      <c r="J447" s="160"/>
      <c r="L447" s="148"/>
      <c r="M447" s="189"/>
      <c r="N447" s="2"/>
      <c r="O447" s="2"/>
      <c r="P447" s="2"/>
      <c r="Q447" s="2"/>
      <c r="R447" s="2"/>
      <c r="S447" s="2"/>
      <c r="T447" s="2"/>
    </row>
    <row r="448" spans="1:20" ht="116.25" customHeight="1" x14ac:dyDescent="0.5">
      <c r="A448" s="9"/>
      <c r="C448" s="17"/>
      <c r="D448" s="148"/>
      <c r="E448" s="158"/>
      <c r="F448" s="159"/>
      <c r="G448" s="158"/>
      <c r="H448" s="159"/>
      <c r="J448" s="160"/>
      <c r="L448" s="148"/>
      <c r="M448" s="189"/>
      <c r="N448" s="2"/>
      <c r="O448" s="2"/>
      <c r="P448" s="2"/>
      <c r="Q448" s="2"/>
      <c r="R448" s="2"/>
      <c r="S448" s="2"/>
      <c r="T448" s="2"/>
    </row>
    <row r="449" spans="1:20" ht="116.25" customHeight="1" x14ac:dyDescent="0.5">
      <c r="A449" s="9"/>
      <c r="C449" s="17"/>
      <c r="D449" s="148"/>
      <c r="E449" s="158"/>
      <c r="F449" s="159"/>
      <c r="G449" s="158"/>
      <c r="H449" s="159"/>
      <c r="J449" s="160"/>
      <c r="L449" s="148"/>
      <c r="M449" s="189"/>
      <c r="N449" s="2"/>
      <c r="O449" s="2"/>
      <c r="P449" s="2"/>
      <c r="Q449" s="2"/>
      <c r="R449" s="2"/>
      <c r="S449" s="2"/>
      <c r="T449" s="2"/>
    </row>
    <row r="450" spans="1:20" ht="116.25" customHeight="1" x14ac:dyDescent="0.5">
      <c r="A450" s="9"/>
      <c r="C450" s="17"/>
      <c r="D450" s="148"/>
      <c r="E450" s="158"/>
      <c r="F450" s="159"/>
      <c r="G450" s="158"/>
      <c r="H450" s="159"/>
      <c r="J450" s="160"/>
      <c r="L450" s="148"/>
      <c r="M450" s="189"/>
      <c r="N450" s="2"/>
      <c r="O450" s="2"/>
      <c r="P450" s="2"/>
      <c r="Q450" s="2"/>
      <c r="R450" s="2"/>
      <c r="S450" s="2"/>
      <c r="T450" s="2"/>
    </row>
    <row r="451" spans="1:20" ht="116.25" customHeight="1" x14ac:dyDescent="0.5">
      <c r="A451" s="9"/>
      <c r="C451" s="17"/>
      <c r="D451" s="148"/>
      <c r="E451" s="158"/>
      <c r="F451" s="159"/>
      <c r="G451" s="158"/>
      <c r="H451" s="159"/>
      <c r="J451" s="160"/>
      <c r="L451" s="148"/>
      <c r="M451" s="189"/>
      <c r="N451" s="2"/>
      <c r="O451" s="2"/>
      <c r="P451" s="2"/>
      <c r="Q451" s="2"/>
      <c r="R451" s="2"/>
      <c r="S451" s="2"/>
      <c r="T451" s="2"/>
    </row>
    <row r="452" spans="1:20" ht="116.25" customHeight="1" x14ac:dyDescent="0.5">
      <c r="A452" s="9"/>
      <c r="C452" s="17"/>
      <c r="D452" s="148"/>
      <c r="E452" s="158"/>
      <c r="F452" s="159"/>
      <c r="G452" s="158"/>
      <c r="H452" s="159"/>
      <c r="J452" s="160"/>
      <c r="L452" s="148"/>
      <c r="M452" s="189"/>
      <c r="N452" s="2"/>
      <c r="O452" s="2"/>
      <c r="P452" s="2"/>
      <c r="Q452" s="2"/>
      <c r="R452" s="2"/>
      <c r="S452" s="2"/>
      <c r="T452" s="2"/>
    </row>
    <row r="453" spans="1:20" ht="116.25" customHeight="1" x14ac:dyDescent="0.5">
      <c r="A453" s="9"/>
      <c r="C453" s="17"/>
      <c r="D453" s="148"/>
      <c r="E453" s="158"/>
      <c r="F453" s="159"/>
      <c r="G453" s="158"/>
      <c r="H453" s="159"/>
      <c r="J453" s="160"/>
      <c r="L453" s="148"/>
      <c r="M453" s="189"/>
      <c r="N453" s="2"/>
      <c r="O453" s="2"/>
      <c r="P453" s="2"/>
      <c r="Q453" s="2"/>
      <c r="R453" s="2"/>
      <c r="S453" s="2"/>
      <c r="T453" s="2"/>
    </row>
    <row r="454" spans="1:20" ht="116.25" customHeight="1" x14ac:dyDescent="0.5">
      <c r="A454" s="9"/>
      <c r="C454" s="17"/>
      <c r="D454" s="148"/>
      <c r="E454" s="158"/>
      <c r="F454" s="159"/>
      <c r="G454" s="158"/>
      <c r="H454" s="159"/>
      <c r="J454" s="160"/>
      <c r="L454" s="148"/>
      <c r="M454" s="189"/>
      <c r="N454" s="2"/>
      <c r="O454" s="2"/>
      <c r="P454" s="2"/>
      <c r="Q454" s="2"/>
      <c r="R454" s="2"/>
      <c r="S454" s="2"/>
      <c r="T454" s="2"/>
    </row>
    <row r="455" spans="1:20" ht="116.25" customHeight="1" x14ac:dyDescent="0.5">
      <c r="A455" s="9"/>
      <c r="C455" s="17"/>
      <c r="D455" s="148"/>
      <c r="E455" s="158"/>
      <c r="F455" s="159"/>
      <c r="G455" s="158"/>
      <c r="H455" s="159"/>
      <c r="J455" s="160"/>
      <c r="L455" s="148"/>
      <c r="M455" s="189"/>
      <c r="N455" s="2"/>
      <c r="O455" s="2"/>
      <c r="P455" s="2"/>
      <c r="Q455" s="2"/>
      <c r="R455" s="2"/>
      <c r="S455" s="2"/>
      <c r="T455" s="2"/>
    </row>
    <row r="456" spans="1:20" ht="116.25" customHeight="1" x14ac:dyDescent="0.5">
      <c r="A456" s="9"/>
      <c r="C456" s="17"/>
      <c r="D456" s="148"/>
      <c r="E456" s="158"/>
      <c r="F456" s="159"/>
      <c r="G456" s="158"/>
      <c r="H456" s="159"/>
      <c r="J456" s="160"/>
      <c r="L456" s="148"/>
      <c r="M456" s="189"/>
      <c r="N456" s="2"/>
      <c r="O456" s="2"/>
      <c r="P456" s="2"/>
      <c r="Q456" s="2"/>
      <c r="R456" s="2"/>
      <c r="S456" s="2"/>
      <c r="T456" s="2"/>
    </row>
    <row r="457" spans="1:20" ht="116.25" customHeight="1" x14ac:dyDescent="0.5">
      <c r="A457" s="9"/>
      <c r="C457" s="17"/>
      <c r="D457" s="148"/>
      <c r="E457" s="158"/>
      <c r="F457" s="159"/>
      <c r="G457" s="158"/>
      <c r="H457" s="159"/>
      <c r="J457" s="160"/>
      <c r="L457" s="148"/>
      <c r="M457" s="189"/>
      <c r="N457" s="2"/>
      <c r="O457" s="2"/>
      <c r="P457" s="2"/>
      <c r="Q457" s="2"/>
      <c r="R457" s="2"/>
      <c r="S457" s="2"/>
      <c r="T457" s="2"/>
    </row>
    <row r="458" spans="1:20" ht="116.25" customHeight="1" x14ac:dyDescent="0.5">
      <c r="A458" s="9"/>
      <c r="C458" s="17"/>
      <c r="D458" s="148"/>
      <c r="E458" s="158"/>
      <c r="F458" s="159"/>
      <c r="G458" s="158"/>
      <c r="H458" s="159"/>
      <c r="J458" s="160"/>
      <c r="L458" s="148"/>
      <c r="M458" s="189"/>
      <c r="N458" s="2"/>
      <c r="O458" s="2"/>
      <c r="P458" s="2"/>
      <c r="Q458" s="2"/>
      <c r="R458" s="2"/>
      <c r="S458" s="2"/>
      <c r="T458" s="2"/>
    </row>
    <row r="459" spans="1:20" ht="109.7" customHeight="1" x14ac:dyDescent="0.5">
      <c r="A459" s="9"/>
      <c r="C459" s="17"/>
      <c r="D459" s="148"/>
      <c r="E459" s="158"/>
      <c r="F459" s="159"/>
      <c r="G459" s="158"/>
      <c r="H459" s="159"/>
      <c r="J459" s="160"/>
      <c r="L459" s="148"/>
      <c r="M459" s="189"/>
      <c r="N459" s="2"/>
      <c r="O459" s="2"/>
      <c r="P459" s="2"/>
      <c r="Q459" s="2"/>
      <c r="R459" s="2"/>
      <c r="S459" s="2"/>
      <c r="T459" s="2"/>
    </row>
    <row r="460" spans="1:20" ht="109.7" customHeight="1" x14ac:dyDescent="0.5">
      <c r="A460" s="9"/>
      <c r="C460" s="17"/>
      <c r="D460" s="148"/>
      <c r="E460" s="158"/>
      <c r="F460" s="159"/>
      <c r="G460" s="158"/>
      <c r="H460" s="159"/>
      <c r="J460" s="160"/>
      <c r="L460" s="148"/>
      <c r="M460" s="189"/>
      <c r="N460" s="2"/>
      <c r="O460" s="2"/>
      <c r="P460" s="2"/>
      <c r="Q460" s="2"/>
      <c r="R460" s="2"/>
      <c r="S460" s="2"/>
      <c r="T460" s="2"/>
    </row>
    <row r="461" spans="1:20" ht="109.7" customHeight="1" x14ac:dyDescent="0.5">
      <c r="A461" s="9"/>
      <c r="C461" s="17"/>
      <c r="D461" s="148"/>
      <c r="E461" s="158"/>
      <c r="F461" s="159"/>
      <c r="G461" s="158"/>
      <c r="H461" s="159"/>
      <c r="J461" s="160"/>
      <c r="L461" s="148"/>
      <c r="M461" s="189"/>
      <c r="N461" s="2"/>
      <c r="O461" s="2"/>
      <c r="P461" s="2"/>
      <c r="Q461" s="2"/>
      <c r="R461" s="2"/>
      <c r="S461" s="2"/>
      <c r="T461" s="2"/>
    </row>
    <row r="462" spans="1:20" ht="109.7" customHeight="1" x14ac:dyDescent="0.5">
      <c r="A462" s="9"/>
      <c r="C462" s="17"/>
      <c r="D462" s="148"/>
      <c r="E462" s="158"/>
      <c r="F462" s="159"/>
      <c r="G462" s="158"/>
      <c r="H462" s="159"/>
      <c r="J462" s="160"/>
      <c r="L462" s="148"/>
      <c r="M462" s="189"/>
      <c r="N462" s="2"/>
      <c r="O462" s="2"/>
      <c r="P462" s="2"/>
      <c r="Q462" s="2"/>
      <c r="R462" s="2"/>
      <c r="S462" s="2"/>
      <c r="T462" s="2"/>
    </row>
    <row r="463" spans="1:20" ht="109.7" customHeight="1" x14ac:dyDescent="0.5">
      <c r="A463" s="9"/>
      <c r="C463" s="17"/>
      <c r="D463" s="148"/>
      <c r="E463" s="158"/>
      <c r="F463" s="159"/>
      <c r="G463" s="158"/>
      <c r="H463" s="159"/>
      <c r="J463" s="160"/>
      <c r="L463" s="148"/>
      <c r="M463" s="189"/>
      <c r="N463" s="2"/>
      <c r="O463" s="2"/>
      <c r="P463" s="2"/>
      <c r="Q463" s="2"/>
      <c r="R463" s="2"/>
      <c r="S463" s="2"/>
      <c r="T463" s="2"/>
    </row>
    <row r="464" spans="1:20" ht="109.7" customHeight="1" x14ac:dyDescent="0.5">
      <c r="A464" s="9"/>
      <c r="C464" s="17"/>
      <c r="D464" s="148"/>
      <c r="E464" s="158"/>
      <c r="F464" s="159"/>
      <c r="G464" s="158"/>
      <c r="H464" s="159"/>
      <c r="J464" s="160"/>
      <c r="L464" s="148"/>
      <c r="M464" s="189"/>
      <c r="N464" s="2"/>
      <c r="O464" s="2"/>
      <c r="P464" s="2"/>
      <c r="Q464" s="2"/>
      <c r="R464" s="2"/>
      <c r="S464" s="2"/>
      <c r="T464" s="2"/>
    </row>
    <row r="465" spans="1:20" ht="109.7" customHeight="1" x14ac:dyDescent="0.5">
      <c r="A465" s="9"/>
      <c r="C465" s="17"/>
      <c r="D465" s="148"/>
      <c r="E465" s="158"/>
      <c r="F465" s="159"/>
      <c r="G465" s="158"/>
      <c r="H465" s="159"/>
      <c r="J465" s="160"/>
      <c r="L465" s="148"/>
      <c r="M465" s="189"/>
      <c r="N465" s="2"/>
      <c r="O465" s="2"/>
      <c r="P465" s="2"/>
      <c r="Q465" s="2"/>
      <c r="R465" s="2"/>
      <c r="S465" s="2"/>
      <c r="T465" s="2"/>
    </row>
    <row r="466" spans="1:20" ht="109.7" customHeight="1" x14ac:dyDescent="0.5">
      <c r="A466" s="9"/>
      <c r="C466" s="17"/>
      <c r="D466" s="148"/>
      <c r="E466" s="158"/>
      <c r="F466" s="159"/>
      <c r="G466" s="158"/>
      <c r="H466" s="159"/>
      <c r="J466" s="160"/>
      <c r="L466" s="148"/>
      <c r="M466" s="189"/>
      <c r="N466" s="2"/>
      <c r="O466" s="2"/>
      <c r="P466" s="2"/>
      <c r="Q466" s="2"/>
      <c r="R466" s="2"/>
      <c r="S466" s="2"/>
      <c r="T466" s="2"/>
    </row>
  </sheetData>
  <sheetProtection formatCells="0" formatColumns="0" formatRows="0" insertColumns="0" insertRows="0" insertHyperlinks="0" deleteColumns="0" deleteRows="0" sort="0" autoFilter="0" pivotTables="0"/>
  <dataConsolidate/>
  <mergeCells count="68">
    <mergeCell ref="E132:F132"/>
    <mergeCell ref="G132:H132"/>
    <mergeCell ref="I132:J132"/>
    <mergeCell ref="A116:B116"/>
    <mergeCell ref="E116:F116"/>
    <mergeCell ref="G116:H116"/>
    <mergeCell ref="I116:J116"/>
    <mergeCell ref="A109:B109"/>
    <mergeCell ref="E109:F109"/>
    <mergeCell ref="G109:H109"/>
    <mergeCell ref="I109:J109"/>
    <mergeCell ref="K96:L96"/>
    <mergeCell ref="K99:L99"/>
    <mergeCell ref="K93:L93"/>
    <mergeCell ref="K31:L31"/>
    <mergeCell ref="K10:L10"/>
    <mergeCell ref="K24:L24"/>
    <mergeCell ref="K42:L42"/>
    <mergeCell ref="K78:L78"/>
    <mergeCell ref="E7:F7"/>
    <mergeCell ref="G7:H7"/>
    <mergeCell ref="I7:J7"/>
    <mergeCell ref="K7:L7"/>
    <mergeCell ref="E24:F24"/>
    <mergeCell ref="G24:H24"/>
    <mergeCell ref="I24:J24"/>
    <mergeCell ref="E29:F29"/>
    <mergeCell ref="G29:H29"/>
    <mergeCell ref="I29:J29"/>
    <mergeCell ref="E42:F42"/>
    <mergeCell ref="G42:H42"/>
    <mergeCell ref="I42:J42"/>
    <mergeCell ref="E60:F60"/>
    <mergeCell ref="G60:H60"/>
    <mergeCell ref="I60:J60"/>
    <mergeCell ref="K60:L60"/>
    <mergeCell ref="E78:F78"/>
    <mergeCell ref="G78:H78"/>
    <mergeCell ref="I78:J78"/>
    <mergeCell ref="E103:F103"/>
    <mergeCell ref="G103:H103"/>
    <mergeCell ref="I103:J103"/>
    <mergeCell ref="E96:F96"/>
    <mergeCell ref="G96:H96"/>
    <mergeCell ref="I96:J96"/>
    <mergeCell ref="G156:M156"/>
    <mergeCell ref="G158:M158"/>
    <mergeCell ref="K109:L109"/>
    <mergeCell ref="K114:L114"/>
    <mergeCell ref="G149:M149"/>
    <mergeCell ref="G155:M155"/>
    <mergeCell ref="K116:L116"/>
    <mergeCell ref="G275:M275"/>
    <mergeCell ref="G300:M300"/>
    <mergeCell ref="G305:M305"/>
    <mergeCell ref="G172:M172"/>
    <mergeCell ref="G173:M173"/>
    <mergeCell ref="G175:M175"/>
    <mergeCell ref="G220:M220"/>
    <mergeCell ref="G133:H133"/>
    <mergeCell ref="E133:F133"/>
    <mergeCell ref="A133:B133"/>
    <mergeCell ref="G170:M170"/>
    <mergeCell ref="G167:M167"/>
    <mergeCell ref="K143:L143"/>
    <mergeCell ref="K140:L140"/>
    <mergeCell ref="I133:J133"/>
    <mergeCell ref="K133:L133"/>
  </mergeCells>
  <printOptions horizontalCentered="1" verticalCentered="1"/>
  <pageMargins left="0.23622047244094491" right="0.23622047244094491" top="0" bottom="0" header="0" footer="0"/>
  <pageSetup paperSize="9" scale="31" fitToHeight="0" orientation="landscape" r:id="rId1"/>
  <rowBreaks count="21" manualBreakCount="21">
    <brk id="23" max="15" man="1"/>
    <brk id="41" max="15" man="1"/>
    <brk id="59" max="15" man="1"/>
    <brk id="77" max="15" man="1"/>
    <brk id="95" max="15" man="1"/>
    <brk id="115" max="15" man="1"/>
    <brk id="132" max="15" man="1"/>
    <brk id="147" max="15" man="1"/>
    <brk id="163" max="15" man="1"/>
    <brk id="179" max="15" man="1"/>
    <brk id="194" max="15" man="1"/>
    <brk id="210" max="15" man="1"/>
    <brk id="226" max="15" man="1"/>
    <brk id="242" max="15" man="1"/>
    <brk id="257" max="15" man="1"/>
    <brk id="271" max="15" man="1"/>
    <brk id="286" max="15" man="1"/>
    <brk id="300" max="15" man="1"/>
    <brk id="312" max="15" man="1"/>
    <brk id="328" max="15" man="1"/>
    <brk id="341" max="15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 NOVEMBRE</vt:lpstr>
      <vt:lpstr>'catalogo NOVEMBRE'!Area_stampa</vt:lpstr>
      <vt:lpstr>'catalogo NOVEMBRE'!Print_Area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Spinosa</dc:creator>
  <cp:lastModifiedBy>Rossella Tedesco</cp:lastModifiedBy>
  <cp:lastPrinted>2024-11-18T14:26:45Z</cp:lastPrinted>
  <dcterms:created xsi:type="dcterms:W3CDTF">2021-12-01T18:41:21Z</dcterms:created>
  <dcterms:modified xsi:type="dcterms:W3CDTF">2024-11-18T14:32:33Z</dcterms:modified>
</cp:coreProperties>
</file>