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7. Luglio\"/>
    </mc:Choice>
  </mc:AlternateContent>
  <xr:revisionPtr revIDLastSave="0" documentId="13_ncr:1_{47F25AD9-6E79-4339-8926-253723711022}" xr6:coauthVersionLast="47" xr6:coauthVersionMax="47" xr10:uidLastSave="{00000000-0000-0000-0000-000000000000}"/>
  <bookViews>
    <workbookView xWindow="-120" yWindow="-120" windowWidth="20730" windowHeight="11040" xr2:uid="{1BBFC735-9566-4124-B21C-0E2F574F92D3}"/>
  </bookViews>
  <sheets>
    <sheet name="catalogo LUGLIO" sheetId="5" r:id="rId1"/>
  </sheets>
  <definedNames>
    <definedName name="_xlnm._FilterDatabase" localSheetId="0" hidden="1">'catalogo LUGLIO'!$A$8:$M$51</definedName>
    <definedName name="_xlnm.Print_Area" localSheetId="0">'catalogo LUGLIO'!$A$1:$M$306</definedName>
    <definedName name="Print_Area" localSheetId="0">'catalogo LUGLIO'!$A$1:$M$312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5" l="1"/>
  <c r="E45" i="5"/>
  <c r="G60" i="5" l="1"/>
  <c r="E97" i="5"/>
  <c r="E60" i="5" l="1"/>
  <c r="E65" i="5"/>
  <c r="I108" i="5"/>
  <c r="G108" i="5"/>
  <c r="E108" i="5"/>
  <c r="I119" i="5"/>
  <c r="G119" i="5"/>
  <c r="E119" i="5"/>
  <c r="G118" i="5"/>
  <c r="E118" i="5"/>
  <c r="E117" i="5"/>
  <c r="I116" i="5"/>
  <c r="G116" i="5"/>
  <c r="E116" i="5"/>
  <c r="E115" i="5"/>
  <c r="E114" i="5"/>
  <c r="G113" i="5"/>
  <c r="E113" i="5"/>
  <c r="L111" i="5"/>
  <c r="I111" i="5"/>
  <c r="K111" i="5" s="1"/>
  <c r="G111" i="5"/>
  <c r="E111" i="5"/>
  <c r="L110" i="5"/>
  <c r="K110" i="5"/>
  <c r="E110" i="5"/>
  <c r="I109" i="5"/>
  <c r="G109" i="5"/>
  <c r="E109" i="5"/>
  <c r="G105" i="5"/>
  <c r="E105" i="5"/>
  <c r="G104" i="5"/>
  <c r="E104" i="5"/>
  <c r="K103" i="5"/>
  <c r="I103" i="5"/>
  <c r="G103" i="5"/>
  <c r="E103" i="5"/>
  <c r="E101" i="5"/>
  <c r="E102" i="5"/>
  <c r="G100" i="5"/>
  <c r="E100" i="5"/>
  <c r="E98" i="5"/>
  <c r="I99" i="5"/>
  <c r="G99" i="5"/>
  <c r="E99" i="5"/>
  <c r="G96" i="5"/>
  <c r="E96" i="5"/>
  <c r="G95" i="5"/>
  <c r="E95" i="5"/>
  <c r="E94" i="5"/>
  <c r="E93" i="5"/>
  <c r="E92" i="5"/>
  <c r="G88" i="5"/>
  <c r="E88" i="5"/>
  <c r="G87" i="5"/>
  <c r="E87" i="5"/>
  <c r="L85" i="5"/>
  <c r="I85" i="5"/>
  <c r="K85" i="5" s="1"/>
  <c r="G85" i="5"/>
  <c r="E85" i="5"/>
  <c r="G84" i="5"/>
  <c r="E84" i="5"/>
  <c r="G83" i="5"/>
  <c r="E83" i="5"/>
  <c r="E82" i="5"/>
  <c r="I81" i="5"/>
  <c r="G81" i="5"/>
  <c r="E81" i="5"/>
  <c r="I80" i="5"/>
  <c r="G80" i="5"/>
  <c r="E80" i="5"/>
  <c r="G79" i="5"/>
  <c r="E79" i="5"/>
  <c r="G78" i="5"/>
  <c r="E78" i="5"/>
  <c r="G77" i="5"/>
  <c r="E77" i="5"/>
  <c r="G76" i="5"/>
  <c r="E76" i="5"/>
  <c r="D73" i="5"/>
  <c r="G73" i="5" s="1"/>
  <c r="I72" i="5"/>
  <c r="G72" i="5"/>
  <c r="E72" i="5"/>
  <c r="I71" i="5"/>
  <c r="G71" i="5"/>
  <c r="E71" i="5"/>
  <c r="I70" i="5"/>
  <c r="G70" i="5"/>
  <c r="E70" i="5"/>
  <c r="G69" i="5"/>
  <c r="E69" i="5"/>
  <c r="E68" i="5"/>
  <c r="E67" i="5"/>
  <c r="E66" i="5"/>
  <c r="I65" i="5"/>
  <c r="G65" i="5"/>
  <c r="E63" i="5"/>
  <c r="E64" i="5"/>
  <c r="I62" i="5"/>
  <c r="G62" i="5"/>
  <c r="E62" i="5"/>
  <c r="G61" i="5"/>
  <c r="E61" i="5"/>
  <c r="D57" i="5"/>
  <c r="I57" i="5" s="1"/>
  <c r="G56" i="5"/>
  <c r="E56" i="5"/>
  <c r="G55" i="5"/>
  <c r="E55" i="5"/>
  <c r="E54" i="5"/>
  <c r="I53" i="5"/>
  <c r="G53" i="5"/>
  <c r="E53" i="5"/>
  <c r="G52" i="5"/>
  <c r="E52" i="5"/>
  <c r="G51" i="5"/>
  <c r="E51" i="5"/>
  <c r="I50" i="5"/>
  <c r="G50" i="5"/>
  <c r="E50" i="5"/>
  <c r="J49" i="5"/>
  <c r="G49" i="5"/>
  <c r="I49" i="5" s="1"/>
  <c r="E49" i="5"/>
  <c r="I48" i="5"/>
  <c r="G48" i="5"/>
  <c r="E48" i="5"/>
  <c r="J47" i="5"/>
  <c r="G47" i="5"/>
  <c r="I47" i="5" s="1"/>
  <c r="E47" i="5"/>
  <c r="E46" i="5"/>
  <c r="I44" i="5"/>
  <c r="G44" i="5"/>
  <c r="E44" i="5"/>
  <c r="E43" i="5"/>
  <c r="I42" i="5"/>
  <c r="G42" i="5"/>
  <c r="E42" i="5"/>
  <c r="I39" i="5"/>
  <c r="G39" i="5"/>
  <c r="E39" i="5"/>
  <c r="I37" i="5"/>
  <c r="G37" i="5"/>
  <c r="E37" i="5"/>
  <c r="E36" i="5"/>
  <c r="E35" i="5"/>
  <c r="H34" i="5"/>
  <c r="J34" i="5" s="1"/>
  <c r="L34" i="5" s="1"/>
  <c r="E34" i="5"/>
  <c r="G34" i="5" s="1"/>
  <c r="I34" i="5" s="1"/>
  <c r="K34" i="5" s="1"/>
  <c r="K33" i="5"/>
  <c r="I33" i="5"/>
  <c r="G33" i="5"/>
  <c r="E33" i="5"/>
  <c r="E32" i="5"/>
  <c r="I31" i="5"/>
  <c r="G31" i="5"/>
  <c r="E31" i="5"/>
  <c r="E30" i="5"/>
  <c r="I29" i="5"/>
  <c r="G29" i="5"/>
  <c r="E29" i="5"/>
  <c r="E28" i="5"/>
  <c r="D27" i="5"/>
  <c r="I27" i="5" s="1"/>
  <c r="E25" i="5"/>
  <c r="G22" i="5"/>
  <c r="E22" i="5"/>
  <c r="E21" i="5"/>
  <c r="G19" i="5"/>
  <c r="E19" i="5"/>
  <c r="E18" i="5"/>
  <c r="I17" i="5"/>
  <c r="G17" i="5"/>
  <c r="E17" i="5"/>
  <c r="G16" i="5"/>
  <c r="E16" i="5"/>
  <c r="E15" i="5"/>
  <c r="J14" i="5"/>
  <c r="E14" i="5"/>
  <c r="I13" i="5"/>
  <c r="G13" i="5"/>
  <c r="E13" i="5"/>
  <c r="I12" i="5"/>
  <c r="G12" i="5"/>
  <c r="E12" i="5"/>
  <c r="I11" i="5"/>
  <c r="G11" i="5"/>
  <c r="E11" i="5"/>
  <c r="J10" i="5"/>
  <c r="G10" i="5"/>
  <c r="I10" i="5" s="1"/>
  <c r="E10" i="5"/>
  <c r="I9" i="5"/>
  <c r="G9" i="5"/>
  <c r="E9" i="5"/>
  <c r="E57" i="5" l="1"/>
  <c r="E73" i="5"/>
  <c r="E27" i="5"/>
  <c r="G27" i="5"/>
</calcChain>
</file>

<file path=xl/sharedStrings.xml><?xml version="1.0" encoding="utf-8"?>
<sst xmlns="http://schemas.openxmlformats.org/spreadsheetml/2006/main" count="855" uniqueCount="660">
  <si>
    <t>CODICE</t>
  </si>
  <si>
    <t>PRODOTTO</t>
  </si>
  <si>
    <t>PP Deivato</t>
  </si>
  <si>
    <t>Prezzo Cessione</t>
  </si>
  <si>
    <t>Sconto</t>
  </si>
  <si>
    <t>ALPHAGAN*COLL FL 5ML 0,2%</t>
  </si>
  <si>
    <t>ARIANNA*24CPR RIV60+15MCG+4CPR</t>
  </si>
  <si>
    <t>ATARAX 20 CPR RIV 25MG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</si>
  <si>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</si>
  <si>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</si>
  <si>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</si>
  <si>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</si>
  <si>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</si>
  <si>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</si>
  <si>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</si>
  <si>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FASTUM GEL 60G 2.5%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</si>
  <si>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</si>
  <si>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</si>
  <si>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</si>
  <si>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</si>
  <si>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</si>
  <si>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LYRICA*56CPS 150MG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</si>
  <si>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</si>
  <si>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</si>
  <si>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</si>
  <si>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</si>
  <si>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</si>
  <si>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</si>
  <si>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</si>
  <si>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</si>
  <si>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VASORETIC*14CPR 20MG+12,5MG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</si>
  <si>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</si>
  <si>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</si>
  <si>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</si>
  <si>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</si>
  <si>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</si>
  <si>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</si>
  <si>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VOLTAREN EMULGEL*GEL 100G 1%</t>
  </si>
  <si>
    <t>EFFERALGANMED*16CPR EFF 1000MG</t>
  </si>
  <si>
    <t>EFFERALGANMED*16CPR EFF 500MG</t>
  </si>
  <si>
    <t>XENICAL*BLIST 84CPS 120MG</t>
  </si>
  <si>
    <t>CATIONORM MULTI GOCCE 10 ML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</si>
  <si>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</si>
  <si>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</si>
  <si>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</si>
  <si>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</si>
  <si>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</si>
  <si>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</si>
  <si>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</si>
  <si>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GARZA JELONET 10 X 10 CM 10 BUSTE</t>
  </si>
  <si>
    <t>CYMBALTA*28CPS 60MG</t>
  </si>
  <si>
    <t xml:space="preserve">BETADINE*SOLUZ CUT 125ML 10% 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</si>
  <si>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</si>
  <si>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</si>
  <si>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</si>
  <si>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</si>
  <si>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</si>
  <si>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</si>
  <si>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>DIPROSONE*CREMA 30G 0,05%</t>
  </si>
  <si>
    <t>FLUIMUCIL*OS GRAT 30BUST 600MG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</si>
  <si>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</si>
  <si>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</si>
  <si>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</si>
  <si>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</si>
  <si>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</si>
  <si>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</si>
  <si>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</si>
  <si>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</si>
  <si>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</si>
  <si>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</si>
  <si>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</si>
  <si>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XALATAN*COLL FL 2,5ML 50MCG/ML</t>
  </si>
  <si>
    <t>*045282011*</t>
  </si>
  <si>
    <t>*	045888017	*</t>
  </si>
  <si>
    <t>*	042214015	*</t>
  </si>
  <si>
    <t>*	049433016	*</t>
  </si>
  <si>
    <t>*	049463019	*</t>
  </si>
  <si>
    <t>*	044050019	*</t>
  </si>
  <si>
    <t>*	041748029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</si>
  <si>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</si>
  <si>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</si>
  <si>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</si>
  <si>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</si>
  <si>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</si>
  <si>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</si>
  <si>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</si>
  <si>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</si>
  <si>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</si>
  <si>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</si>
  <si>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</si>
  <si>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</si>
  <si>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</si>
  <si>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047111012	*</t>
  </si>
  <si>
    <t>*	047111024	*</t>
  </si>
  <si>
    <t>*	049005010	*</t>
  </si>
  <si>
    <t>*	044847022	*</t>
  </si>
  <si>
    <t>*	041973013	*</t>
  </si>
  <si>
    <t>*	041686066	*</t>
  </si>
  <si>
    <t>*	041686054	*</t>
  </si>
  <si>
    <t>*	041422015	*</t>
  </si>
  <si>
    <t>*	042938011	*</t>
  </si>
  <si>
    <t>*	042211019	*</t>
  </si>
  <si>
    <t>*	043630021	*</t>
  </si>
  <si>
    <t>*	046610010	*</t>
  </si>
  <si>
    <t>*	047390024	*</t>
  </si>
  <si>
    <t>*	045402043	*</t>
  </si>
  <si>
    <t>*	045402017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</si>
  <si>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</si>
  <si>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</si>
  <si>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</si>
  <si>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</si>
  <si>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</si>
  <si>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</si>
  <si>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</si>
  <si>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</si>
  <si>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</si>
  <si>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</si>
  <si>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</si>
  <si>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043892013	*</t>
  </si>
  <si>
    <t>*	044895011	*</t>
  </si>
  <si>
    <t>*	044954016	*</t>
  </si>
  <si>
    <t>*	922321450	*</t>
  </si>
  <si>
    <t>*	922321474	*</t>
  </si>
  <si>
    <t>*	044383014	*</t>
  </si>
  <si>
    <t>*	039175017	*</t>
  </si>
  <si>
    <t>*	049002013	*</t>
  </si>
  <si>
    <t>*	981977770	*</t>
  </si>
  <si>
    <t>*	041672015	*</t>
  </si>
  <si>
    <t>*	042515054	*</t>
  </si>
  <si>
    <t>*	044755027	*</t>
  </si>
  <si>
    <t>*	042209027	*</t>
  </si>
  <si>
    <t>*	049090018	*</t>
  </si>
  <si>
    <t>*	926418637	*</t>
  </si>
  <si>
    <t>*	042516029	*</t>
  </si>
  <si>
    <t>*	984237166	*</t>
  </si>
  <si>
    <t>*	038195044	*</t>
  </si>
  <si>
    <t>*041435013*</t>
  </si>
  <si>
    <t>*033490020*</t>
  </si>
  <si>
    <t>*034921015*</t>
  </si>
  <si>
    <t>*010834024*</t>
  </si>
  <si>
    <t>*041762016*</t>
  </si>
  <si>
    <t>*036875019*</t>
  </si>
  <si>
    <t>*036899019*</t>
  </si>
  <si>
    <t>*034118012*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</si>
  <si>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</si>
  <si>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</si>
  <si>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</si>
  <si>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</si>
  <si>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</si>
  <si>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</si>
  <si>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</si>
  <si>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</si>
  <si>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</si>
  <si>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</si>
  <si>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</si>
  <si>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</si>
  <si>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</si>
  <si>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*023087075*</t>
  </si>
  <si>
    <t>*023087024*</t>
  </si>
  <si>
    <t>*042101016*</t>
  </si>
  <si>
    <t>*027341015*</t>
  </si>
  <si>
    <t>*023417037*</t>
  </si>
  <si>
    <t>*020582209*</t>
  </si>
  <si>
    <t>*020582223*</t>
  </si>
  <si>
    <t>*021736020*</t>
  </si>
  <si>
    <t>*025308038*</t>
  </si>
  <si>
    <t>*027830037*</t>
  </si>
  <si>
    <t>*028600029*</t>
  </si>
  <si>
    <t>*039759016*</t>
  </si>
  <si>
    <t>*036476012*</t>
  </si>
  <si>
    <t>*036476188*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</si>
  <si>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</si>
  <si>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</si>
  <si>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</si>
  <si>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</si>
  <si>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</si>
  <si>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</si>
  <si>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</si>
  <si>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</si>
  <si>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</si>
  <si>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</si>
  <si>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</si>
  <si>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*027056011*</t>
  </si>
  <si>
    <t>*033219015*</t>
  </si>
  <si>
    <t>*034195038*</t>
  </si>
  <si>
    <t>*041273018*</t>
  </si>
  <si>
    <t>*901153635*</t>
  </si>
  <si>
    <t>*901074385*</t>
  </si>
  <si>
    <t>*001340025*</t>
  </si>
  <si>
    <t>*023907076*</t>
  </si>
  <si>
    <t>*021004041*</t>
  </si>
  <si>
    <t>*930870276*</t>
  </si>
  <si>
    <t>*034447019*</t>
  </si>
  <si>
    <t>*008997064*</t>
  </si>
  <si>
    <t>*026608036*</t>
  </si>
  <si>
    <t>*013046038*</t>
  </si>
  <si>
    <t>*042554042*</t>
  </si>
  <si>
    <t>*908560269*</t>
  </si>
  <si>
    <t>*023673092*</t>
  </si>
  <si>
    <t>*975451307*</t>
  </si>
  <si>
    <t>*034548089*</t>
  </si>
  <si>
    <t>CODICE DI RIFERIMENTO
NAZIONALE</t>
  </si>
  <si>
    <t>*045637028*</t>
  </si>
  <si>
    <t>DIAMICRON*60CPR 30MG RM</t>
  </si>
  <si>
    <t>*023404092*</t>
  </si>
  <si>
    <t>*	048371013	*</t>
  </si>
  <si>
    <t>*028831055*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</si>
  <si>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</si>
  <si>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</si>
  <si>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</si>
  <si>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</si>
  <si>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</si>
  <si>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</si>
  <si>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</si>
  <si>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</si>
  <si>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</si>
  <si>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</si>
  <si>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</si>
  <si>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</si>
  <si>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</si>
  <si>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</si>
  <si>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</si>
  <si>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</si>
  <si>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</si>
  <si>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</si>
  <si>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</si>
  <si>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</si>
  <si>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</si>
  <si>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</si>
  <si>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</si>
  <si>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</si>
  <si>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</si>
  <si>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</si>
  <si>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</si>
  <si>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</si>
  <si>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</si>
  <si>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</si>
  <si>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</si>
  <si>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</si>
  <si>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</si>
  <si>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</si>
  <si>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</si>
  <si>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</si>
  <si>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</si>
  <si>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</si>
  <si>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</si>
  <si>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</si>
  <si>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</si>
  <si>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*020702282*</t>
  </si>
  <si>
    <t>*	049903014	*</t>
  </si>
  <si>
    <t>*032143024*</t>
  </si>
  <si>
    <t xml:space="preserve">MERCILON*21CPR 0,15MG+0,02MG                                              </t>
  </si>
  <si>
    <t>*	050332016	*</t>
  </si>
  <si>
    <t>BENERVA*20CPR 300MG</t>
  </si>
  <si>
    <t>*004642031*</t>
  </si>
  <si>
    <t>*	050334010	*</t>
  </si>
  <si>
    <t>MEDROL*30CPR 4MG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</si>
  <si>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</si>
  <si>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</si>
  <si>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</si>
  <si>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</si>
  <si>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</si>
  <si>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</si>
  <si>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</si>
  <si>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</si>
  <si>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</si>
  <si>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</si>
  <si>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t>*032647024*</t>
  </si>
  <si>
    <t>*025980083*</t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</si>
  <si>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</si>
  <si>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</si>
  <si>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</si>
  <si>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</si>
  <si>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</si>
  <si>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</si>
  <si>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</si>
  <si>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</si>
  <si>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</si>
  <si>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</si>
  <si>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</si>
  <si>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</si>
  <si>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</si>
  <si>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*	050476011	*</t>
  </si>
  <si>
    <t>IMODIUM*8CPS 2MG</t>
  </si>
  <si>
    <t>*023673066*</t>
  </si>
  <si>
    <t>ELOCON*CREMA 30G 0,1% (Scad 11/2024)</t>
  </si>
  <si>
    <t>*024280012*</t>
  </si>
  <si>
    <t>*024280024*</t>
  </si>
  <si>
    <t>*909089031*</t>
  </si>
  <si>
    <t>MINESSE*28CPR 60MCG+15MCG (Scad 12/2024)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</si>
  <si>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</si>
  <si>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</si>
  <si>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</si>
  <si>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</si>
  <si>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</si>
  <si>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</si>
  <si>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</si>
  <si>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</si>
  <si>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</si>
  <si>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</si>
  <si>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</si>
  <si>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*045876012*</t>
  </si>
  <si>
    <t>*045876024*</t>
  </si>
  <si>
    <t>ARNIGEL*7% GEL TUBO 45G</t>
  </si>
  <si>
    <t>*004763114*</t>
  </si>
  <si>
    <t>*004763330*</t>
  </si>
  <si>
    <t>*016242238*</t>
  </si>
  <si>
    <t>*016242214*</t>
  </si>
  <si>
    <t>*016242240*</t>
  </si>
  <si>
    <t>*900059991*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</si>
  <si>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</si>
  <si>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</si>
  <si>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</si>
  <si>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</si>
  <si>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</si>
  <si>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BEPANTHENOL*BABY PASTA 100G</t>
  </si>
  <si>
    <t>*930525771*</t>
  </si>
  <si>
    <t>*974109201*</t>
  </si>
  <si>
    <t>CARNIDYN PLUS INTEGR 20BUST</t>
  </si>
  <si>
    <t>CERAVE LOZIONE IDRATANTE 236ML</t>
  </si>
  <si>
    <t>*971169836*</t>
  </si>
  <si>
    <t>*974966881*</t>
  </si>
  <si>
    <t>*974966893*</t>
  </si>
  <si>
    <t>*975454986*</t>
  </si>
  <si>
    <t>*012811016*</t>
  </si>
  <si>
    <t>*901239576*</t>
  </si>
  <si>
    <t>*012235040*</t>
  </si>
  <si>
    <t>*931608196*</t>
  </si>
  <si>
    <t>*013046089*</t>
  </si>
  <si>
    <t>*986286906*</t>
  </si>
  <si>
    <t>*986130351*</t>
  </si>
  <si>
    <t>CONNETTIVINAMANI CREMA 30G</t>
  </si>
  <si>
    <t>CONNETTIVINAMANI CREMA 75G</t>
  </si>
  <si>
    <t>DELTARINOLO*SPRAY NAS FL 15ML</t>
  </si>
  <si>
    <t>DENTOSAN COLLUT TRATT MES200ML</t>
  </si>
  <si>
    <t>DEQUADIN*20CPR 0,25MG</t>
  </si>
  <si>
    <t>ELMEX BIMBI DENTIFRICIO 50ML</t>
  </si>
  <si>
    <t>ENTEROGERMINA*OS 20FL 4MLD/5ML</t>
  </si>
  <si>
    <t>ENTEROLACTIS BEVIBILE 12FL</t>
  </si>
  <si>
    <t>ENTEROLACTIS PLUS 15CPS</t>
  </si>
  <si>
    <t>*986130363*</t>
  </si>
  <si>
    <t>*931660981*</t>
  </si>
  <si>
    <t>*904004999*</t>
  </si>
  <si>
    <t>*043904022*</t>
  </si>
  <si>
    <t>*027244072*</t>
  </si>
  <si>
    <t>ENTEROLACTIS PLUS 30CPS</t>
  </si>
  <si>
    <t>ESOXX ONE 20STICK 10ML</t>
  </si>
  <si>
    <t>EUTROSIS FL 500ML</t>
  </si>
  <si>
    <t>FEXACTIV*COLL 1FL 10ML</t>
  </si>
  <si>
    <t>FLOMAX*OS 20BUST 350MG</t>
  </si>
  <si>
    <t>*927117251*</t>
  </si>
  <si>
    <t>*983513641*</t>
  </si>
  <si>
    <t>*983513666*</t>
  </si>
  <si>
    <t>IPER CLENNY 5ML 20FLAC SOL MON</t>
  </si>
  <si>
    <t>KUKIDENT PLUS ORIGINAL CR 40G</t>
  </si>
  <si>
    <t>KUKIDENT PLUS ORIGINAL CR 65G</t>
  </si>
  <si>
    <t>*935054914*</t>
  </si>
  <si>
    <t>*907286936*</t>
  </si>
  <si>
    <t>*035618053*</t>
  </si>
  <si>
    <t>*025634015*</t>
  </si>
  <si>
    <t>*025634041*</t>
  </si>
  <si>
    <t>*042028011*</t>
  </si>
  <si>
    <t>*042028023*</t>
  </si>
  <si>
    <t>MERIDOL COLLUTT 400ML</t>
  </si>
  <si>
    <t>MERIDOL SPAZZOLINO SET MORB</t>
  </si>
  <si>
    <t>MOMENTACT*20CPR RIV 400MG</t>
  </si>
  <si>
    <t>NUROFEN*12 CPR RIV 200MG</t>
  </si>
  <si>
    <t>NUROFEN*24CPR RIV 200MG</t>
  </si>
  <si>
    <t>OKITASK*OS GRAT 10BUST 40MG</t>
  </si>
  <si>
    <t>OKITASK*OS GRAT 20BUST 40MG</t>
  </si>
  <si>
    <t>*924526888*</t>
  </si>
  <si>
    <t>*927101838*</t>
  </si>
  <si>
    <t>*036397014*</t>
  </si>
  <si>
    <t>*036397026*</t>
  </si>
  <si>
    <t>*032139014*</t>
  </si>
  <si>
    <t>PHYSIOMER BABY IPER SPR 115ML</t>
  </si>
  <si>
    <t>REPARIL GEL CM*40G 1%+5%</t>
  </si>
  <si>
    <t>REPARIL GEL C.M.*40G 2%+5%</t>
  </si>
  <si>
    <t>STILLA DELICATO*COLL 10ML0,02%</t>
  </si>
  <si>
    <t>*923208906*</t>
  </si>
  <si>
    <t>*931771289*</t>
  </si>
  <si>
    <t>*935700219*</t>
  </si>
  <si>
    <t>THEALOZ DUO SOL OCULARE 10ML</t>
  </si>
  <si>
    <t>TIOBEC 800 20CPR FAST-SLOW 32G</t>
  </si>
  <si>
    <t>TIOBEC DOL 20CPR</t>
  </si>
  <si>
    <t>*025647013*</t>
  </si>
  <si>
    <t>*025647114*</t>
  </si>
  <si>
    <t>*976335291*</t>
  </si>
  <si>
    <t>TROSYD*CREMA DERM 30G 1%</t>
  </si>
  <si>
    <t>TROSYD*SOLUZ CUT. UNG.1FL 12ML 28%</t>
  </si>
  <si>
    <t>YOVIS FLACONCINI 10FL OS</t>
  </si>
  <si>
    <t>*924451899*</t>
  </si>
  <si>
    <t>MELATONINA ACT 1MG+3COMP120CPR</t>
  </si>
  <si>
    <t>*924451901*</t>
  </si>
  <si>
    <t>MELATONINA ACT 1MG+5COMP 90CPR</t>
  </si>
  <si>
    <t>*926038112*</t>
  </si>
  <si>
    <t>*924451887*</t>
  </si>
  <si>
    <t>MELATONINA ACT GOCCE 15ML</t>
  </si>
  <si>
    <t>MELATONINA ACT 1MG 150CPR</t>
  </si>
  <si>
    <t>*	049903026	*</t>
  </si>
  <si>
    <t>BENZAC*GEL40G 10%</t>
  </si>
  <si>
    <t>*	032143012	*</t>
  </si>
  <si>
    <t>*034076101*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</si>
  <si>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</si>
  <si>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</si>
  <si>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</si>
  <si>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</si>
  <si>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</si>
  <si>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</si>
  <si>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</si>
  <si>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</si>
  <si>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</si>
  <si>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</si>
  <si>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</si>
  <si>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</si>
  <si>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</si>
  <si>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</si>
  <si>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*001578018*</t>
  </si>
  <si>
    <t>EURAX*CREMA DERM 20G 10%</t>
  </si>
  <si>
    <t>*016242190*</t>
  </si>
  <si>
    <t>*016242164*</t>
  </si>
  <si>
    <t>*016242188*</t>
  </si>
  <si>
    <t>*022632121*</t>
  </si>
  <si>
    <t>BENAGOL*16PAST FRAGOLA S/Z</t>
  </si>
  <si>
    <t>BENAGOL*16PAST MENTA FREDDA</t>
  </si>
  <si>
    <t>BENAGOL*16PAST MENTOLO EUCALI</t>
  </si>
  <si>
    <t>NEOBOROCILLINA*16PAST 1,2+20MG</t>
  </si>
  <si>
    <t>*045949017*</t>
  </si>
  <si>
    <t>*045949029*</t>
  </si>
  <si>
    <t>*935205536*</t>
  </si>
  <si>
    <t>*976289696*</t>
  </si>
  <si>
    <t>*983513742*</t>
  </si>
  <si>
    <t>*983513716*</t>
  </si>
  <si>
    <t>CAMILIA*OS SOLUZ 30FL 1ML</t>
  </si>
  <si>
    <t>DENTOSAN COLLUT TRATT QUO200ML</t>
  </si>
  <si>
    <t>GUM SOFT PICK COMFORT FLEX</t>
  </si>
  <si>
    <t>KUKIDENT PLUS DOPPIA AZIONE65G</t>
  </si>
  <si>
    <t>KUKIDENT PLUS DOPPIA PROT 40G</t>
  </si>
  <si>
    <t>*022760019*</t>
  </si>
  <si>
    <t>*935818512*</t>
  </si>
  <si>
    <t>*934424476*</t>
  </si>
  <si>
    <t>*981996059*</t>
  </si>
  <si>
    <t>*984159297*</t>
  </si>
  <si>
    <t>CANESTEN*CREMA 30G 1%</t>
  </si>
  <si>
    <t>DERMOVITAMINA FILMOCARE 100ML</t>
  </si>
  <si>
    <t>DERMOVITAMINA FILMOCARE 30</t>
  </si>
  <si>
    <t>DERMOVITAMINA MICOBLOCK ONICOD</t>
  </si>
  <si>
    <t>DEXERYL 250G</t>
  </si>
  <si>
    <t>*020051037*</t>
  </si>
  <si>
    <t>*935740946*</t>
  </si>
  <si>
    <t>FOILLE INSETTI*CREMA 15G</t>
  </si>
  <si>
    <t>MELLIS CAP SH RID LEN 200ML</t>
  </si>
  <si>
    <t>*025519051*</t>
  </si>
  <si>
    <t>*902085986*</t>
  </si>
  <si>
    <t>*926025937*</t>
  </si>
  <si>
    <t>*942602614*</t>
  </si>
  <si>
    <t>*942602665*</t>
  </si>
  <si>
    <t>*935662561*</t>
  </si>
  <si>
    <t>*935662609*</t>
  </si>
  <si>
    <t>*924961713*</t>
  </si>
  <si>
    <t>MAG 2*20CPR EFF 2,25G</t>
  </si>
  <si>
    <t>MAGNESIO SUPREMO 150G</t>
  </si>
  <si>
    <t>MGK VIS ORANGE 15BUST</t>
  </si>
  <si>
    <t>MGK VIS ORANGE 30BUST</t>
  </si>
  <si>
    <t>SUPRADYN RIC 50+ EFFER 15CPR</t>
  </si>
  <si>
    <t>SUPRADYN RIC DEGLUT 35CPR</t>
  </si>
  <si>
    <t>SUSTENIUM MEMO FOSFORO 10FL</t>
  </si>
  <si>
    <t>*931051799*</t>
  </si>
  <si>
    <t>*935617478*</t>
  </si>
  <si>
    <t>GYNOCANESTEN INTHIMA LENITIVO</t>
  </si>
  <si>
    <t>TANTUM ROSA INT DERMA DET500ML</t>
  </si>
  <si>
    <t>*036193023*</t>
  </si>
  <si>
    <t>*970374474*</t>
  </si>
  <si>
    <t>ESSAVEN*GEL 80G 10MG/G+8MG/G</t>
  </si>
  <si>
    <t>GAMBE FRESH TEVA GEL 100ML</t>
  </si>
  <si>
    <t>*902348907*</t>
  </si>
  <si>
    <t>THEISS ARNICA GEL FORTE 100ML</t>
  </si>
  <si>
    <t>*935382782*</t>
  </si>
  <si>
    <t>*905351387*</t>
  </si>
  <si>
    <t>*046539021*</t>
  </si>
  <si>
    <t>*933893455*</t>
  </si>
  <si>
    <t>*923788968*</t>
  </si>
  <si>
    <t>*985988346*</t>
  </si>
  <si>
    <t>*903367148*</t>
  </si>
  <si>
    <t>BLEFARETTE*30  SALVIETTE</t>
  </si>
  <si>
    <t>EUMILL PROTECTION GTT OCUL10FL</t>
  </si>
  <si>
    <t>IRIDINA GTT LUBRIFICANTI 10ML</t>
  </si>
  <si>
    <t>LIBENAR 15FL 5ML</t>
  </si>
  <si>
    <t>LIBENAR 15FLX5ML SOLUZIONE ISO</t>
  </si>
  <si>
    <t>NARHINEL SOL FISIOL 20F 5ML</t>
  </si>
  <si>
    <t>*931340766*</t>
  </si>
  <si>
    <t>*015001086*</t>
  </si>
  <si>
    <t>*015001023*</t>
  </si>
  <si>
    <t>*934855560*</t>
  </si>
  <si>
    <t>PHYSIOMER CSR SPRAY NASALE BB</t>
  </si>
  <si>
    <t>STILLA DECONG*COLL 10F 0,3ML</t>
  </si>
  <si>
    <t>STILLA DECONG*COLL 8ML 0,05%</t>
  </si>
  <si>
    <t>STILLADAY FORTE 0,3% 10ML</t>
  </si>
  <si>
    <t>*974034439*</t>
  </si>
  <si>
    <t>*981266428*</t>
  </si>
  <si>
    <t>BIOCHETASI POCK DIGESTIV 18CPR</t>
  </si>
  <si>
    <t>BIOCHETASI REFLUSSO 20STICK</t>
  </si>
  <si>
    <t>*022512014*</t>
  </si>
  <si>
    <t>*930494099*</t>
  </si>
  <si>
    <t>*931446571*</t>
  </si>
  <si>
    <t>*926827775*</t>
  </si>
  <si>
    <t>*026525093*</t>
  </si>
  <si>
    <t>*026525105*</t>
  </si>
  <si>
    <t>DUPHALAC*SCIR 200ML 66,7%</t>
  </si>
  <si>
    <t>LACTOFLORENE PLUS 12 FL</t>
  </si>
  <si>
    <t>LACTOFLORENE PLUS BIMBI 12FL</t>
  </si>
  <si>
    <t>SEROBIOMA 24CPS</t>
  </si>
  <si>
    <t>VEROLAX*AD 18SUPP 2,25G</t>
  </si>
  <si>
    <r>
      <t xml:space="preserve">10,65 €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</si>
  <si>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VEROLAX*BB 18SUPP 1,375G</t>
  </si>
  <si>
    <t xml:space="preserve">ARNIGEL*7% GEL TUBO 120G </t>
  </si>
  <si>
    <t>BIAFIN EMULSIONE CUTANEA PROMO</t>
  </si>
  <si>
    <t>*975966918*</t>
  </si>
  <si>
    <t>*902812799*</t>
  </si>
  <si>
    <t>CER'8 ZANZARE 48 CUSCINETTI</t>
  </si>
  <si>
    <t>*979605488*</t>
  </si>
  <si>
    <t>COMPEED TRATT HERPES LABIALE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</si>
  <si>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</si>
  <si>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</si>
  <si>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</si>
  <si>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</si>
  <si>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</si>
  <si>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</si>
  <si>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</si>
  <si>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</si>
  <si>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*020702080*</t>
  </si>
  <si>
    <t>MAALOX PLUS*30CPR MAST</t>
  </si>
  <si>
    <t>*041056021*</t>
  </si>
  <si>
    <t>MAALOX REFLUSSO*14CPR 20MG</t>
  </si>
  <si>
    <t>*927108415*</t>
  </si>
  <si>
    <t>SOLLIEVO BIO TISANA 20FILT 44G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</si>
  <si>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</si>
  <si>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</si>
  <si>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</si>
  <si>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</si>
  <si>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</si>
  <si>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</si>
  <si>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</si>
  <si>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</si>
  <si>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</si>
  <si>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</si>
  <si>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</si>
  <si>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</si>
  <si>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</si>
  <si>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</si>
  <si>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t>*025669185*</t>
  </si>
  <si>
    <t>MOMENT*36CPR RIV 200MG</t>
  </si>
  <si>
    <t>*035618077*</t>
  </si>
  <si>
    <t>MOMENTACT*OS SOSP 8BUST 400MG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</si>
  <si>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</si>
  <si>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</si>
  <si>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</si>
  <si>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*032186013*</t>
  </si>
  <si>
    <t>BIALCOL MED*FL SOLUZ 300ML 0.1</t>
  </si>
  <si>
    <t>*912518469*</t>
  </si>
  <si>
    <t>*912517909*</t>
  </si>
  <si>
    <t>*980763751*</t>
  </si>
  <si>
    <t>*979332400*</t>
  </si>
  <si>
    <t>BIOCHETASI ACIDITA'/DIG 20CPR</t>
  </si>
  <si>
    <t>*981365416*</t>
  </si>
  <si>
    <t>ENTERELLE PLUS 24BUST STICK</t>
  </si>
  <si>
    <t>*974373159*</t>
  </si>
  <si>
    <t>ENTERELLE PLUS 24CPS</t>
  </si>
  <si>
    <t>*912033661*</t>
  </si>
  <si>
    <t>RAMNOSELLE 30CPS</t>
  </si>
  <si>
    <t>*025669348*</t>
  </si>
  <si>
    <t>*020096020*</t>
  </si>
  <si>
    <t>VIVIN C*20CPR EFF</t>
  </si>
  <si>
    <t>*913228096*</t>
  </si>
  <si>
    <t>CLEARBLUE CONCEPTION INDIC 1CT</t>
  </si>
  <si>
    <t>*985620020*</t>
  </si>
  <si>
    <t>SARS-COV-2&amp;INFLUENZA A+B SELF</t>
  </si>
  <si>
    <t>LOBIVON*28CPR 5MG</t>
  </si>
  <si>
    <t>*	047391014	*</t>
  </si>
  <si>
    <t>*	032210015	*</t>
  </si>
  <si>
    <t>*039600010*</t>
  </si>
  <si>
    <t>SPIDIDOL*12CPR RIV 400MG</t>
  </si>
  <si>
    <t>DEODORANTE ANTITR ROLL-ON 50ML</t>
  </si>
  <si>
    <t>VICHY HOMME DEO VAPO 100ML</t>
  </si>
  <si>
    <t>CONNETTIVINASILVER PLUS SPRAY (scad. 05/2025)</t>
  </si>
  <si>
    <t>EUPHRALIA*COLL 10CONT 0,4ML (scad. 05/2025)</t>
  </si>
  <si>
    <t>*911147597*</t>
  </si>
  <si>
    <t>GARZA TNT PIC 36X40CM 12PZ FUS</t>
  </si>
  <si>
    <t>*900267271*</t>
  </si>
  <si>
    <t>BENDA PIC DRESSFIX CM7X5M</t>
  </si>
  <si>
    <t>*930873690*</t>
  </si>
  <si>
    <t>CONTOUR NEXT GLICEMIA 50STR</t>
  </si>
  <si>
    <t>*926522121*</t>
  </si>
  <si>
    <t>CER PIC AQUABLOC MIX 40PZ</t>
  </si>
  <si>
    <t>*022088052*</t>
  </si>
  <si>
    <t>TANTUM VERDE*COLLUT 120ML0,15%</t>
  </si>
  <si>
    <t>*035355015*</t>
  </si>
  <si>
    <t>TANTUM VERDE B*240ML22,5+7,5MG</t>
  </si>
  <si>
    <t>*901068635*</t>
  </si>
  <si>
    <t>SALVA ALITO GIULIANI 30CPR</t>
  </si>
  <si>
    <t>*921581841*</t>
  </si>
  <si>
    <t>ELMEX BIMBI EDUCATIVO 0/3ANNI</t>
  </si>
  <si>
    <t>*036193011*</t>
  </si>
  <si>
    <t>ESSAVEN GEL C.M.*40G 1%+0,8%</t>
  </si>
  <si>
    <t>*025825023*</t>
  </si>
  <si>
    <t>RUSCOROID*POM 40G</t>
  </si>
  <si>
    <t>*039600022*</t>
  </si>
  <si>
    <t>SPIDIDOL*GRAT 12 BUST 400MG AL</t>
  </si>
  <si>
    <t>*935131211*</t>
  </si>
  <si>
    <t>MAALOX REFLURAPID 40CPR MASTIC</t>
  </si>
  <si>
    <t>*934480195*</t>
  </si>
  <si>
    <t>MAALOX REFLURAPID 20BUST</t>
  </si>
  <si>
    <t>*035618026*</t>
  </si>
  <si>
    <t>MOMENTACT*12CPR RIV 400MG</t>
  </si>
  <si>
    <t>*037858014*</t>
  </si>
  <si>
    <t>MOMENTACT ANALG.*GRAT 12BUST</t>
  </si>
  <si>
    <t>*908834738*</t>
  </si>
  <si>
    <t>PL3 SPECIAL PROTECTOR STICK 4M</t>
  </si>
  <si>
    <t>*908949201*</t>
  </si>
  <si>
    <t>*908089321*</t>
  </si>
  <si>
    <t>BLISTEX CLASSIC LIP PORT 4.25G</t>
  </si>
  <si>
    <t>*922960974*</t>
  </si>
  <si>
    <t>BIONIKE SHINE ON CAP CAST SCU3</t>
  </si>
  <si>
    <t>*974109151*</t>
  </si>
  <si>
    <t>CERAVE CREMA CONTORNO OCCH15ML</t>
  </si>
  <si>
    <t>*905079531*</t>
  </si>
  <si>
    <t>CER'8 TIGRE CUSC ADESIVO 36PZ</t>
  </si>
  <si>
    <t>*978448506*</t>
  </si>
  <si>
    <t>CONNETTIVINA STICK SUN LAB 3GR</t>
  </si>
  <si>
    <t>*975588056*</t>
  </si>
  <si>
    <t>SUPRADYN MAGNESIO/POTASS24BUST</t>
  </si>
  <si>
    <t>*902709397*</t>
  </si>
  <si>
    <t>MGK VIS RIC PLUS 14BUST 6G</t>
  </si>
  <si>
    <t>*942602689*</t>
  </si>
  <si>
    <t xml:space="preserve">MGK VIS ORANGE ZERO ZUCC30BUST  </t>
  </si>
  <si>
    <t>*942602640*</t>
  </si>
  <si>
    <t>MGK VIS ORANGE ZERO ZUCC15BUST</t>
  </si>
  <si>
    <t>*938894920*</t>
  </si>
  <si>
    <t>SUSTENIUM PLUS INTENS FORM 22B</t>
  </si>
  <si>
    <t>*980302537*</t>
  </si>
  <si>
    <t>MAGNESIO SUPREMO DONNA 150G</t>
  </si>
  <si>
    <t>*927170492*</t>
  </si>
  <si>
    <t>CLENNY 25FLAC SOL MON 2ML</t>
  </si>
  <si>
    <t>*987654237*</t>
  </si>
  <si>
    <t>BENEFIBRA LIQUIDA 12BUST PRO24</t>
  </si>
  <si>
    <t>*004975013*</t>
  </si>
  <si>
    <t>SOLUZIONE SCHOUM*FL 550G</t>
  </si>
  <si>
    <t>CAMILIA*OS SOLUZ 15FL 1ML (SCAD 06/2025)</t>
  </si>
  <si>
    <t>REGENERATE DENTIF AVANZATO75ML (SCAD. 06/2025)</t>
  </si>
  <si>
    <t>MOMENT*OS SOSP 8BUST 200MG (SCAD  05/2025)</t>
  </si>
  <si>
    <t>CONNETTIVINABIO PLUS GARZA10PZ (SCAD 05/2025)</t>
  </si>
  <si>
    <t>CARNIDYN PLUS 18 CPR MASTICABILI (SCAD 04/2025)</t>
  </si>
  <si>
    <t>MERITENE VANIGLIA 270G (SCAD 05/2025)</t>
  </si>
  <si>
    <t>LANSOX*14CPS 15MG</t>
  </si>
  <si>
    <t>*	041753017	*</t>
  </si>
  <si>
    <t>FEDRA 21 CPR RIV 0.075MG+0.02MG</t>
  </si>
  <si>
    <t>*029551013*</t>
  </si>
  <si>
    <t>SAPONE IDI NEUTRO 100GR</t>
  </si>
  <si>
    <t>Max 30 pz           NO MIN ORDINE</t>
  </si>
  <si>
    <t xml:space="preserve">Max 30 pz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</si>
</sst>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#,##0.00\ &quot;€&quot;"/>
    <numFmt numFmtId="165" formatCode="0.0%"/>
    <numFmt numFmtId="166" formatCode="&quot;€&quot;\ #,##0.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327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1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2" xfId="0" applyNumberFormat="1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2" fontId="19" fillId="0" borderId="23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6" fillId="3" borderId="25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8" xfId="0" applyNumberFormat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165" fontId="28" fillId="0" borderId="18" xfId="1" applyNumberFormat="1" applyFont="1" applyFill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7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19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28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28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8" fontId="30" fillId="0" borderId="20" xfId="0" applyNumberFormat="1" applyFont="1" applyBorder="1" applyAlignment="1">
      <alignment horizontal="center" vertical="center"/>
    </xf>
    <xf numFmtId="10" fontId="27" fillId="3" borderId="26" xfId="1" applyNumberFormat="1" applyFont="1" applyFill="1" applyBorder="1" applyAlignment="1">
      <alignment horizontal="center" vertical="center"/>
    </xf>
    <xf numFmtId="164" fontId="24" fillId="0" borderId="3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0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8" fontId="24" fillId="0" borderId="20" xfId="0" applyNumberFormat="1" applyFont="1" applyBorder="1" applyAlignment="1">
      <alignment horizontal="center" vertical="center"/>
    </xf>
    <xf numFmtId="9" fontId="27" fillId="3" borderId="18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19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 vertical="center"/>
    </xf>
    <xf numFmtId="164" fontId="25" fillId="2" borderId="18" xfId="0" applyNumberFormat="1" applyFont="1" applyFill="1" applyBorder="1" applyAlignment="1">
      <alignment horizontal="center" vertical="center"/>
    </xf>
    <xf numFmtId="9" fontId="24" fillId="0" borderId="19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0" fontId="31" fillId="2" borderId="10" xfId="0" applyFont="1" applyFill="1" applyBorder="1" applyAlignment="1">
      <alignment horizontal="center"/>
    </xf>
    <xf numFmtId="10" fontId="31" fillId="2" borderId="10" xfId="0" applyNumberFormat="1" applyFont="1" applyFill="1" applyBorder="1" applyAlignment="1">
      <alignment horizontal="center"/>
    </xf>
    <xf numFmtId="164" fontId="24" fillId="0" borderId="31" xfId="0" applyNumberFormat="1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6" fillId="3" borderId="18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1" xfId="0" applyNumberFormat="1" applyFont="1" applyFill="1" applyBorder="1" applyAlignment="1">
      <alignment horizontal="center" vertical="center" wrapText="1"/>
    </xf>
    <xf numFmtId="10" fontId="24" fillId="2" borderId="2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2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32" fillId="0" borderId="20" xfId="0" applyNumberFormat="1" applyFont="1" applyBorder="1" applyAlignment="1">
      <alignment horizontal="center" vertical="justify"/>
    </xf>
    <xf numFmtId="49" fontId="32" fillId="0" borderId="30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32" fillId="0" borderId="29" xfId="0" applyNumberFormat="1" applyFont="1" applyBorder="1" applyAlignment="1">
      <alignment horizontal="center" vertical="justify"/>
    </xf>
    <xf numFmtId="0" fontId="15" fillId="0" borderId="34" xfId="0" applyFont="1" applyBorder="1" applyAlignment="1">
      <alignment horizontal="center" vertical="center" wrapText="1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36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justify"/>
    </xf>
    <xf numFmtId="10" fontId="24" fillId="0" borderId="21" xfId="1" applyNumberFormat="1" applyFont="1" applyBorder="1" applyAlignment="1">
      <alignment horizontal="center" vertical="center"/>
    </xf>
    <xf numFmtId="0" fontId="38" fillId="4" borderId="36" xfId="0" applyFont="1" applyFill="1" applyBorder="1" applyAlignment="1">
      <alignment vertical="center" wrapText="1"/>
    </xf>
    <xf numFmtId="0" fontId="38" fillId="4" borderId="21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2" fillId="0" borderId="32" xfId="0" applyNumberFormat="1" applyFont="1" applyBorder="1" applyAlignment="1">
      <alignment horizontal="center" vertical="justify"/>
    </xf>
    <xf numFmtId="0" fontId="9" fillId="0" borderId="27" xfId="0" applyFont="1" applyBorder="1" applyAlignment="1">
      <alignment vertical="center"/>
    </xf>
    <xf numFmtId="49" fontId="32" fillId="0" borderId="37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justify"/>
    </xf>
    <xf numFmtId="164" fontId="25" fillId="0" borderId="28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/>
    </xf>
    <xf numFmtId="49" fontId="32" fillId="0" borderId="35" xfId="0" applyNumberFormat="1" applyFont="1" applyBorder="1" applyAlignment="1">
      <alignment horizontal="center" vertical="justify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8" fillId="4" borderId="0" xfId="0" applyFont="1" applyFill="1" applyAlignment="1">
      <alignment vertical="center" wrapText="1"/>
    </xf>
    <xf numFmtId="0" fontId="38" fillId="0" borderId="36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9" fontId="28" fillId="0" borderId="26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2" fillId="0" borderId="21" xfId="0" applyFont="1" applyBorder="1" applyAlignment="1">
      <alignment horizontal="center" vertical="justify"/>
    </xf>
    <xf numFmtId="0" fontId="9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6" fontId="24" fillId="0" borderId="21" xfId="0" applyNumberFormat="1" applyFont="1" applyBorder="1" applyAlignment="1">
      <alignment horizontal="center" vertical="center"/>
    </xf>
    <xf numFmtId="166" fontId="25" fillId="0" borderId="21" xfId="0" applyNumberFormat="1" applyFont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9" fontId="41" fillId="3" borderId="34" xfId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49" fontId="32" fillId="0" borderId="8" xfId="0" applyNumberFormat="1" applyFont="1" applyBorder="1" applyAlignment="1">
      <alignment horizontal="center" vertical="justify"/>
    </xf>
    <xf numFmtId="49" fontId="45" fillId="0" borderId="21" xfId="0" applyNumberFormat="1" applyFont="1" applyBorder="1" applyAlignment="1">
      <alignment horizontal="center" vertical="justify"/>
    </xf>
    <xf numFmtId="0" fontId="10" fillId="0" borderId="36" xfId="0" applyFont="1" applyBorder="1" applyAlignment="1">
      <alignment vertical="center" wrapText="1"/>
    </xf>
    <xf numFmtId="0" fontId="11" fillId="5" borderId="21" xfId="0" applyFont="1" applyFill="1" applyBorder="1" applyAlignment="1">
      <alignment horizontal="center" vertical="center" wrapText="1"/>
    </xf>
    <xf numFmtId="2" fontId="11" fillId="5" borderId="21" xfId="0" applyNumberFormat="1" applyFont="1" applyFill="1" applyBorder="1" applyAlignment="1">
      <alignment horizontal="center" vertical="center" wrapText="1"/>
    </xf>
    <xf numFmtId="2" fontId="25" fillId="5" borderId="21" xfId="0" applyNumberFormat="1" applyFont="1" applyFill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6" fillId="0" borderId="0" xfId="0" applyFont="1"/>
    <xf numFmtId="0" fontId="25" fillId="5" borderId="0" xfId="0" applyFont="1" applyFill="1" applyAlignment="1">
      <alignment horizontal="center"/>
    </xf>
    <xf numFmtId="10" fontId="24" fillId="5" borderId="0" xfId="1" applyNumberFormat="1" applyFont="1" applyFill="1" applyAlignment="1">
      <alignment horizontal="center"/>
    </xf>
    <xf numFmtId="10" fontId="24" fillId="5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0" xfId="1" applyFont="1" applyFill="1" applyBorder="1" applyAlignment="1">
      <alignment horizontal="center" vertical="center"/>
    </xf>
    <xf numFmtId="9" fontId="28" fillId="5" borderId="33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38" fillId="2" borderId="36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6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41" xfId="0" applyNumberFormat="1" applyFont="1" applyFill="1" applyBorder="1" applyAlignment="1">
      <alignment horizontal="center" vertical="center" wrapText="1"/>
    </xf>
    <xf numFmtId="164" fontId="29" fillId="2" borderId="42" xfId="0" applyNumberFormat="1" applyFont="1" applyFill="1" applyBorder="1" applyAlignment="1">
      <alignment horizontal="center" vertical="center"/>
    </xf>
    <xf numFmtId="9" fontId="28" fillId="2" borderId="42" xfId="1" applyFont="1" applyFill="1" applyBorder="1" applyAlignment="1">
      <alignment horizontal="center" vertical="center"/>
    </xf>
    <xf numFmtId="164" fontId="26" fillId="2" borderId="42" xfId="0" applyNumberFormat="1" applyFont="1" applyFill="1" applyBorder="1" applyAlignment="1">
      <alignment horizontal="center" vertical="center"/>
    </xf>
    <xf numFmtId="9" fontId="27" fillId="2" borderId="42" xfId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vertical="center" wrapText="1"/>
    </xf>
    <xf numFmtId="49" fontId="32" fillId="0" borderId="18" xfId="0" applyNumberFormat="1" applyFont="1" applyBorder="1" applyAlignment="1">
      <alignment horizontal="center" vertical="justify"/>
    </xf>
    <xf numFmtId="10" fontId="24" fillId="0" borderId="21" xfId="1" applyNumberFormat="1" applyFont="1" applyFill="1" applyBorder="1" applyAlignment="1">
      <alignment horizontal="center" vertical="center"/>
    </xf>
    <xf numFmtId="49" fontId="32" fillId="0" borderId="43" xfId="0" applyNumberFormat="1" applyFont="1" applyBorder="1" applyAlignment="1">
      <alignment horizontal="center" vertical="justify"/>
    </xf>
    <xf numFmtId="0" fontId="8" fillId="0" borderId="44" xfId="0" applyFont="1" applyBorder="1" applyAlignment="1">
      <alignment vertical="center"/>
    </xf>
    <xf numFmtId="164" fontId="24" fillId="0" borderId="45" xfId="0" applyNumberFormat="1" applyFont="1" applyBorder="1" applyAlignment="1">
      <alignment horizontal="center" vertical="center"/>
    </xf>
    <xf numFmtId="164" fontId="25" fillId="0" borderId="46" xfId="0" applyNumberFormat="1" applyFont="1" applyBorder="1" applyAlignment="1">
      <alignment horizontal="center" vertical="center"/>
    </xf>
    <xf numFmtId="9" fontId="24" fillId="0" borderId="47" xfId="1" applyFont="1" applyBorder="1" applyAlignment="1">
      <alignment horizontal="center" vertical="center"/>
    </xf>
    <xf numFmtId="164" fontId="29" fillId="0" borderId="46" xfId="0" applyNumberFormat="1" applyFont="1" applyBorder="1" applyAlignment="1">
      <alignment horizontal="center" vertical="center"/>
    </xf>
    <xf numFmtId="9" fontId="28" fillId="0" borderId="47" xfId="1" applyFont="1" applyFill="1" applyBorder="1" applyAlignment="1">
      <alignment horizontal="center" vertical="center"/>
    </xf>
    <xf numFmtId="164" fontId="29" fillId="0" borderId="48" xfId="0" applyNumberFormat="1" applyFont="1" applyBorder="1" applyAlignment="1">
      <alignment horizontal="center" vertical="center"/>
    </xf>
    <xf numFmtId="9" fontId="28" fillId="0" borderId="49" xfId="1" applyFont="1" applyFill="1" applyBorder="1" applyAlignment="1">
      <alignment horizontal="center" vertical="center"/>
    </xf>
    <xf numFmtId="164" fontId="26" fillId="3" borderId="46" xfId="0" applyNumberFormat="1" applyFont="1" applyFill="1" applyBorder="1" applyAlignment="1">
      <alignment horizontal="center" vertical="center"/>
    </xf>
    <xf numFmtId="9" fontId="27" fillId="3" borderId="49" xfId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5" borderId="50" xfId="0" applyFont="1" applyFill="1" applyBorder="1"/>
    <xf numFmtId="0" fontId="9" fillId="0" borderId="21" xfId="0" applyFont="1" applyBorder="1" applyAlignment="1">
      <alignment vertical="center" wrapText="1"/>
    </xf>
    <xf numFmtId="0" fontId="4" fillId="5" borderId="51" xfId="0" applyFont="1" applyFill="1" applyBorder="1"/>
    <xf numFmtId="9" fontId="29" fillId="5" borderId="0" xfId="1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vertical="center" wrapText="1"/>
    </xf>
    <xf numFmtId="9" fontId="28" fillId="5" borderId="50" xfId="1" applyFont="1" applyFill="1" applyBorder="1" applyAlignment="1">
      <alignment horizontal="center" vertical="center"/>
    </xf>
    <xf numFmtId="164" fontId="29" fillId="5" borderId="50" xfId="0" applyNumberFormat="1" applyFont="1" applyFill="1" applyBorder="1" applyAlignment="1">
      <alignment horizontal="center" vertical="center"/>
    </xf>
    <xf numFmtId="164" fontId="26" fillId="5" borderId="50" xfId="0" applyNumberFormat="1" applyFont="1" applyFill="1" applyBorder="1" applyAlignment="1">
      <alignment horizontal="center" vertical="center"/>
    </xf>
    <xf numFmtId="9" fontId="27" fillId="5" borderId="50" xfId="1" applyFont="1" applyFill="1" applyBorder="1" applyAlignment="1">
      <alignment horizontal="center" vertical="center"/>
    </xf>
    <xf numFmtId="10" fontId="5" fillId="5" borderId="50" xfId="1" applyNumberFormat="1" applyFont="1" applyFill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164" fontId="44" fillId="0" borderId="7" xfId="0" applyNumberFormat="1" applyFont="1" applyBorder="1" applyAlignment="1">
      <alignment horizontal="center" vertical="center" wrapText="1"/>
    </xf>
    <xf numFmtId="164" fontId="44" fillId="0" borderId="9" xfId="0" applyNumberFormat="1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9" fontId="28" fillId="5" borderId="40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7" fillId="5" borderId="40" xfId="1" applyFont="1" applyFill="1" applyBorder="1" applyAlignment="1">
      <alignment horizontal="center" vertical="center"/>
    </xf>
    <xf numFmtId="9" fontId="47" fillId="5" borderId="0" xfId="1" applyFont="1" applyFill="1" applyBorder="1" applyAlignment="1">
      <alignment horizontal="center" vertical="center"/>
    </xf>
    <xf numFmtId="9" fontId="28" fillId="5" borderId="33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7F3D85"/>
      <color rgb="FF9966FF"/>
      <color rgb="FFFF4B4B"/>
      <color rgb="FFCC99FF"/>
      <color rgb="FFF7E9F3"/>
      <color rgb="FFCC00CC"/>
      <color rgb="FF66FFCC"/>
      <color rgb="FF0099FF"/>
      <color rgb="FFE0A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5.png"/><Relationship Id="rId21" Type="http://schemas.openxmlformats.org/officeDocument/2006/relationships/image" Target="../media/image21.png"/><Relationship Id="rId34" Type="http://schemas.openxmlformats.org/officeDocument/2006/relationships/hyperlink" Target="https://api.whatsapp.com/message/QCYECFPMOWLBM1?src=qr" TargetMode="External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4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3" Type="http://schemas.openxmlformats.org/officeDocument/2006/relationships/image" Target="../media/image49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0.png"/><Relationship Id="rId52" Type="http://schemas.openxmlformats.org/officeDocument/2006/relationships/image" Target="../media/image4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hyperlink" Target="http://www.medifarmitalia.com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hyperlink" Target="mailto:com@medifarmitalia.com" TargetMode="External"/><Relationship Id="rId38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46" Type="http://schemas.openxmlformats.org/officeDocument/2006/relationships/image" Target="../media/image42.png"/><Relationship Id="rId20" Type="http://schemas.openxmlformats.org/officeDocument/2006/relationships/image" Target="../media/image20.png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3.png"/><Relationship Id="rId49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663645</xdr:colOff>
      <xdr:row>279</xdr:row>
      <xdr:rowOff>1123674</xdr:rowOff>
    </xdr:from>
    <xdr:to>
      <xdr:col>8</xdr:col>
      <xdr:colOff>1082168</xdr:colOff>
      <xdr:row>282</xdr:row>
      <xdr:rowOff>324955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47993" y="379970196"/>
          <a:ext cx="3536925" cy="35214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440559</xdr:colOff>
      <xdr:row>168</xdr:row>
      <xdr:rowOff>1108363</xdr:rowOff>
    </xdr:from>
    <xdr:to>
      <xdr:col>9</xdr:col>
      <xdr:colOff>1212273</xdr:colOff>
      <xdr:row>172</xdr:row>
      <xdr:rowOff>98137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A362DF4-8984-430C-B355-84F0DAD9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4695" y="217169999"/>
          <a:ext cx="5274442" cy="43006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1</xdr:col>
      <xdr:colOff>1022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6</xdr:col>
      <xdr:colOff>432955</xdr:colOff>
      <xdr:row>1</xdr:row>
      <xdr:rowOff>277091</xdr:rowOff>
    </xdr:from>
    <xdr:ext cx="9126681" cy="900545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9330555" y="677141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LUGLIO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3463637</xdr:colOff>
      <xdr:row>3</xdr:row>
      <xdr:rowOff>342302</xdr:rowOff>
    </xdr:from>
    <xdr:to>
      <xdr:col>4</xdr:col>
      <xdr:colOff>1350818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7664162" y="1542452"/>
          <a:ext cx="9822006" cy="524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LUGLIO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88</xdr:row>
      <xdr:rowOff>105786</xdr:rowOff>
    </xdr:from>
    <xdr:to>
      <xdr:col>1</xdr:col>
      <xdr:colOff>3320760</xdr:colOff>
      <xdr:row>89</xdr:row>
      <xdr:rowOff>376907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119</xdr:row>
      <xdr:rowOff>155864</xdr:rowOff>
    </xdr:from>
    <xdr:to>
      <xdr:col>2</xdr:col>
      <xdr:colOff>1733550</xdr:colOff>
      <xdr:row>120</xdr:row>
      <xdr:rowOff>316678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273" y="146026909"/>
          <a:ext cx="11862954" cy="1494314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312</xdr:row>
      <xdr:rowOff>0</xdr:rowOff>
    </xdr:from>
    <xdr:to>
      <xdr:col>23</xdr:col>
      <xdr:colOff>304800</xdr:colOff>
      <xdr:row>312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304800</xdr:colOff>
      <xdr:row>312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312</xdr:row>
      <xdr:rowOff>0</xdr:rowOff>
    </xdr:from>
    <xdr:to>
      <xdr:col>22</xdr:col>
      <xdr:colOff>304800</xdr:colOff>
      <xdr:row>312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1182126</xdr:colOff>
      <xdr:row>303</xdr:row>
      <xdr:rowOff>655754</xdr:rowOff>
    </xdr:from>
    <xdr:to>
      <xdr:col>7</xdr:col>
      <xdr:colOff>1028851</xdr:colOff>
      <xdr:row>305</xdr:row>
      <xdr:rowOff>1170969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89076" y="387789854"/>
          <a:ext cx="2989975" cy="3182215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1405778</xdr:colOff>
      <xdr:row>299</xdr:row>
      <xdr:rowOff>768162</xdr:rowOff>
    </xdr:from>
    <xdr:to>
      <xdr:col>12</xdr:col>
      <xdr:colOff>985631</xdr:colOff>
      <xdr:row>301</xdr:row>
      <xdr:rowOff>694764</xdr:rowOff>
    </xdr:to>
    <xdr:pic>
      <xdr:nvPicPr>
        <xdr:cNvPr id="14" name="Immagine 13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2CEB5C2A-AE10-419D-B665-DE13C03E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055978" y="382530162"/>
          <a:ext cx="6361653" cy="2631702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155857</xdr:colOff>
      <xdr:row>297</xdr:row>
      <xdr:rowOff>100910</xdr:rowOff>
    </xdr:from>
    <xdr:to>
      <xdr:col>9</xdr:col>
      <xdr:colOff>623522</xdr:colOff>
      <xdr:row>299</xdr:row>
      <xdr:rowOff>746263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9657" y="379786460"/>
          <a:ext cx="4982515" cy="2721803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1108364</xdr:colOff>
      <xdr:row>119</xdr:row>
      <xdr:rowOff>796637</xdr:rowOff>
    </xdr:from>
    <xdr:ext cx="9126681" cy="900545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94F31C45-A8EF-4DD2-B5D1-D8ADC2E0F210}"/>
            </a:ext>
          </a:extLst>
        </xdr:cNvPr>
        <xdr:cNvSpPr txBox="1"/>
      </xdr:nvSpPr>
      <xdr:spPr>
        <a:xfrm>
          <a:off x="18653414" y="138804362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6</xdr:col>
      <xdr:colOff>1133337</xdr:colOff>
      <xdr:row>185</xdr:row>
      <xdr:rowOff>1113884</xdr:rowOff>
    </xdr:from>
    <xdr:to>
      <xdr:col>11</xdr:col>
      <xdr:colOff>1025098</xdr:colOff>
      <xdr:row>189</xdr:row>
      <xdr:rowOff>975919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7685" y="243835732"/>
          <a:ext cx="7093489" cy="516290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1202473</xdr:colOff>
      <xdr:row>191</xdr:row>
      <xdr:rowOff>276587</xdr:rowOff>
    </xdr:from>
    <xdr:to>
      <xdr:col>12</xdr:col>
      <xdr:colOff>709215</xdr:colOff>
      <xdr:row>193</xdr:row>
      <xdr:rowOff>414581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20086821" y="250949739"/>
          <a:ext cx="7984820" cy="276358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482111</xdr:colOff>
      <xdr:row>214</xdr:row>
      <xdr:rowOff>0</xdr:rowOff>
    </xdr:from>
    <xdr:to>
      <xdr:col>12</xdr:col>
      <xdr:colOff>625036</xdr:colOff>
      <xdr:row>216</xdr:row>
      <xdr:rowOff>1225936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68A24BED-5FDE-4619-B29F-BCFC2F2B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1676" y="282796813"/>
          <a:ext cx="6933836" cy="40204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147060</xdr:colOff>
      <xdr:row>202</xdr:row>
      <xdr:rowOff>895255</xdr:rowOff>
    </xdr:from>
    <xdr:to>
      <xdr:col>12</xdr:col>
      <xdr:colOff>943866</xdr:colOff>
      <xdr:row>206</xdr:row>
      <xdr:rowOff>1266638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960F1934-A236-48DA-B2A3-BDF321AD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6625" y="266311451"/>
          <a:ext cx="7587717" cy="563125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1337636</xdr:colOff>
      <xdr:row>157</xdr:row>
      <xdr:rowOff>515937</xdr:rowOff>
    </xdr:from>
    <xdr:to>
      <xdr:col>12</xdr:col>
      <xdr:colOff>863023</xdr:colOff>
      <xdr:row>160</xdr:row>
      <xdr:rowOff>552451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8886" y="201461687"/>
          <a:ext cx="4859387" cy="40560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899699</xdr:colOff>
      <xdr:row>176</xdr:row>
      <xdr:rowOff>649431</xdr:rowOff>
    </xdr:from>
    <xdr:to>
      <xdr:col>11</xdr:col>
      <xdr:colOff>851481</xdr:colOff>
      <xdr:row>178</xdr:row>
      <xdr:rowOff>1288947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B19916C6-3EE3-46AF-AA81-86FF634F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04127">
          <a:off x="22063282" y="229040848"/>
          <a:ext cx="3439866" cy="544453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254935</xdr:colOff>
      <xdr:row>180</xdr:row>
      <xdr:rowOff>80816</xdr:rowOff>
    </xdr:from>
    <xdr:to>
      <xdr:col>13</xdr:col>
      <xdr:colOff>138546</xdr:colOff>
      <xdr:row>184</xdr:row>
      <xdr:rowOff>200239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8D25647-4BBC-45DE-922B-6A6EBE00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1435" y="236078566"/>
          <a:ext cx="5185861" cy="51359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1052422</xdr:colOff>
      <xdr:row>129</xdr:row>
      <xdr:rowOff>0</xdr:rowOff>
    </xdr:from>
    <xdr:to>
      <xdr:col>12</xdr:col>
      <xdr:colOff>658718</xdr:colOff>
      <xdr:row>132</xdr:row>
      <xdr:rowOff>164249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545792" y="160050370"/>
          <a:ext cx="4961002" cy="415315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139699</xdr:colOff>
      <xdr:row>152</xdr:row>
      <xdr:rowOff>277090</xdr:rowOff>
    </xdr:from>
    <xdr:ext cx="11687175" cy="1647759"/>
    <xdr:sp macro="" textlink="">
      <xdr:nvSpPr>
        <xdr:cNvPr id="25" name="Rettangolo 24">
          <a:extLst>
            <a:ext uri="{FF2B5EF4-FFF2-40B4-BE49-F238E27FC236}">
              <a16:creationId xmlns:a16="http://schemas.microsoft.com/office/drawing/2014/main" id="{2535B3E5-B5B7-44F6-9A9E-5110575F295C}"/>
            </a:ext>
          </a:extLst>
        </xdr:cNvPr>
        <xdr:cNvSpPr/>
      </xdr:nvSpPr>
      <xdr:spPr>
        <a:xfrm>
          <a:off x="19033835" y="192353045"/>
          <a:ext cx="11687175" cy="16477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  <xdr:twoCellAnchor editAs="oneCell">
    <xdr:from>
      <xdr:col>7</xdr:col>
      <xdr:colOff>1016867</xdr:colOff>
      <xdr:row>153</xdr:row>
      <xdr:rowOff>1007629</xdr:rowOff>
    </xdr:from>
    <xdr:to>
      <xdr:col>10</xdr:col>
      <xdr:colOff>931142</xdr:colOff>
      <xdr:row>155</xdr:row>
      <xdr:rowOff>530464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3FC690A0-6EA7-4D5B-9F30-726B5FC5F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7967" y="190631329"/>
          <a:ext cx="4105275" cy="236128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514349</xdr:colOff>
      <xdr:row>155</xdr:row>
      <xdr:rowOff>0</xdr:rowOff>
    </xdr:from>
    <xdr:ext cx="11687175" cy="3203185"/>
    <xdr:sp macro="" textlink="">
      <xdr:nvSpPr>
        <xdr:cNvPr id="27" name="Rettangolo 26">
          <a:extLst>
            <a:ext uri="{FF2B5EF4-FFF2-40B4-BE49-F238E27FC236}">
              <a16:creationId xmlns:a16="http://schemas.microsoft.com/office/drawing/2014/main" id="{85D8F9B3-6D25-4DAB-A569-57360DF7FC77}"/>
            </a:ext>
          </a:extLst>
        </xdr:cNvPr>
        <xdr:cNvSpPr/>
      </xdr:nvSpPr>
      <xdr:spPr>
        <a:xfrm>
          <a:off x="19373849" y="191315473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GOLA</a:t>
          </a:r>
        </a:p>
      </xdr:txBody>
    </xdr:sp>
    <xdr:clientData/>
  </xdr:oneCellAnchor>
  <xdr:twoCellAnchor editAs="oneCell">
    <xdr:from>
      <xdr:col>7</xdr:col>
      <xdr:colOff>508000</xdr:colOff>
      <xdr:row>159</xdr:row>
      <xdr:rowOff>936625</xdr:rowOff>
    </xdr:from>
    <xdr:to>
      <xdr:col>10</xdr:col>
      <xdr:colOff>781627</xdr:colOff>
      <xdr:row>162</xdr:row>
      <xdr:rowOff>737658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796250" y="198199375"/>
          <a:ext cx="4476750" cy="40110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87925</xdr:colOff>
      <xdr:row>162</xdr:row>
      <xdr:rowOff>1333500</xdr:rowOff>
    </xdr:from>
    <xdr:ext cx="11687175" cy="3203185"/>
    <xdr:sp macro="" textlink="">
      <xdr:nvSpPr>
        <xdr:cNvPr id="29" name="Rettangolo 28">
          <a:extLst>
            <a:ext uri="{FF2B5EF4-FFF2-40B4-BE49-F238E27FC236}">
              <a16:creationId xmlns:a16="http://schemas.microsoft.com/office/drawing/2014/main" id="{6C548AE4-F480-4F12-A1B2-DD79A73C8D58}"/>
            </a:ext>
          </a:extLst>
        </xdr:cNvPr>
        <xdr:cNvSpPr/>
      </xdr:nvSpPr>
      <xdr:spPr>
        <a:xfrm>
          <a:off x="20319025" y="2035302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815974</xdr:colOff>
      <xdr:row>165</xdr:row>
      <xdr:rowOff>432487</xdr:rowOff>
    </xdr:from>
    <xdr:ext cx="11687175" cy="3203185"/>
    <xdr:sp macro="" textlink="">
      <xdr:nvSpPr>
        <xdr:cNvPr id="30" name="Rettangolo 29">
          <a:extLst>
            <a:ext uri="{FF2B5EF4-FFF2-40B4-BE49-F238E27FC236}">
              <a16:creationId xmlns:a16="http://schemas.microsoft.com/office/drawing/2014/main" id="{28EB4079-52C6-4E97-92BF-5F0A9A7D3A90}"/>
            </a:ext>
          </a:extLst>
        </xdr:cNvPr>
        <xdr:cNvSpPr/>
      </xdr:nvSpPr>
      <xdr:spPr>
        <a:xfrm>
          <a:off x="19675474" y="212966987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twoCellAnchor editAs="oneCell">
    <xdr:from>
      <xdr:col>10</xdr:col>
      <xdr:colOff>1051791</xdr:colOff>
      <xdr:row>169</xdr:row>
      <xdr:rowOff>710045</xdr:rowOff>
    </xdr:from>
    <xdr:to>
      <xdr:col>13</xdr:col>
      <xdr:colOff>248588</xdr:colOff>
      <xdr:row>172</xdr:row>
      <xdr:rowOff>1090109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0655" y="218139818"/>
          <a:ext cx="3150538" cy="437536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1319213</xdr:colOff>
      <xdr:row>171</xdr:row>
      <xdr:rowOff>773544</xdr:rowOff>
    </xdr:from>
    <xdr:to>
      <xdr:col>9</xdr:col>
      <xdr:colOff>884165</xdr:colOff>
      <xdr:row>175</xdr:row>
      <xdr:rowOff>913623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8AFE7337-33BC-4903-8558-A747E3FE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2531" y="222255771"/>
          <a:ext cx="5532798" cy="556413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97583</xdr:colOff>
      <xdr:row>184</xdr:row>
      <xdr:rowOff>0</xdr:rowOff>
    </xdr:from>
    <xdr:ext cx="11687175" cy="1461106"/>
    <xdr:sp macro="" textlink="">
      <xdr:nvSpPr>
        <xdr:cNvPr id="33" name="Rettangolo 32">
          <a:extLst>
            <a:ext uri="{FF2B5EF4-FFF2-40B4-BE49-F238E27FC236}">
              <a16:creationId xmlns:a16="http://schemas.microsoft.com/office/drawing/2014/main" id="{24B5BD4A-FD51-4B06-9C32-F1BFD4DDD6B3}"/>
            </a:ext>
          </a:extLst>
        </xdr:cNvPr>
        <xdr:cNvSpPr/>
      </xdr:nvSpPr>
      <xdr:spPr>
        <a:xfrm>
          <a:off x="18981931" y="240511894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6</xdr:col>
      <xdr:colOff>1088473</xdr:colOff>
      <xdr:row>207</xdr:row>
      <xdr:rowOff>216729</xdr:rowOff>
    </xdr:from>
    <xdr:to>
      <xdr:col>9</xdr:col>
      <xdr:colOff>1035955</xdr:colOff>
      <xdr:row>210</xdr:row>
      <xdr:rowOff>913598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2821" y="272341838"/>
          <a:ext cx="4486351" cy="512392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527493</xdr:colOff>
      <xdr:row>226</xdr:row>
      <xdr:rowOff>873941</xdr:rowOff>
    </xdr:from>
    <xdr:ext cx="11687175" cy="2985433"/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A26FFE3E-683C-4A6A-9473-157F1D716192}"/>
            </a:ext>
          </a:extLst>
        </xdr:cNvPr>
        <xdr:cNvSpPr/>
      </xdr:nvSpPr>
      <xdr:spPr>
        <a:xfrm>
          <a:off x="19411841" y="302526550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6</xdr:col>
      <xdr:colOff>738807</xdr:colOff>
      <xdr:row>237</xdr:row>
      <xdr:rowOff>212035</xdr:rowOff>
    </xdr:from>
    <xdr:to>
      <xdr:col>9</xdr:col>
      <xdr:colOff>475906</xdr:colOff>
      <xdr:row>240</xdr:row>
      <xdr:rowOff>229031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5457" y="301430635"/>
          <a:ext cx="4251949" cy="42460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764765</xdr:colOff>
      <xdr:row>234</xdr:row>
      <xdr:rowOff>1353593</xdr:rowOff>
    </xdr:from>
    <xdr:to>
      <xdr:col>12</xdr:col>
      <xdr:colOff>815411</xdr:colOff>
      <xdr:row>237</xdr:row>
      <xdr:rowOff>1107760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4765" y="313607941"/>
          <a:ext cx="4000622" cy="399734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397270</xdr:colOff>
      <xdr:row>230</xdr:row>
      <xdr:rowOff>953756</xdr:rowOff>
    </xdr:from>
    <xdr:to>
      <xdr:col>12</xdr:col>
      <xdr:colOff>339863</xdr:colOff>
      <xdr:row>233</xdr:row>
      <xdr:rowOff>806741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1C521C3A-855A-452A-9289-1278D74C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57270" y="307907234"/>
          <a:ext cx="3892569" cy="39048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695177</xdr:colOff>
      <xdr:row>231</xdr:row>
      <xdr:rowOff>400185</xdr:rowOff>
    </xdr:from>
    <xdr:to>
      <xdr:col>10</xdr:col>
      <xdr:colOff>450825</xdr:colOff>
      <xdr:row>236</xdr:row>
      <xdr:rowOff>436795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2894" y="308678881"/>
          <a:ext cx="7127998" cy="6980749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518583</xdr:colOff>
      <xdr:row>240</xdr:row>
      <xdr:rowOff>643397</xdr:rowOff>
    </xdr:from>
    <xdr:ext cx="5879042" cy="1598084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402931" y="322712636"/>
          <a:ext cx="5879042" cy="15980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11</xdr:col>
      <xdr:colOff>567303</xdr:colOff>
      <xdr:row>241</xdr:row>
      <xdr:rowOff>132831</xdr:rowOff>
    </xdr:from>
    <xdr:to>
      <xdr:col>12</xdr:col>
      <xdr:colOff>1215702</xdr:colOff>
      <xdr:row>242</xdr:row>
      <xdr:rowOff>1216779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26356241" y="308790456"/>
          <a:ext cx="1900504" cy="246507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355119</xdr:colOff>
      <xdr:row>241</xdr:row>
      <xdr:rowOff>368077</xdr:rowOff>
    </xdr:from>
    <xdr:to>
      <xdr:col>11</xdr:col>
      <xdr:colOff>830600</xdr:colOff>
      <xdr:row>242</xdr:row>
      <xdr:rowOff>782633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EC7525B9-F073-4D12-B8CA-CD532A245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71265">
          <a:off x="24929619" y="309025702"/>
          <a:ext cx="1799023" cy="179567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499244</xdr:colOff>
      <xdr:row>243</xdr:row>
      <xdr:rowOff>63885</xdr:rowOff>
    </xdr:from>
    <xdr:ext cx="5879042" cy="2985433"/>
    <xdr:sp macro="" textlink="">
      <xdr:nvSpPr>
        <xdr:cNvPr id="44" name="Rettangolo 43">
          <a:extLst>
            <a:ext uri="{FF2B5EF4-FFF2-40B4-BE49-F238E27FC236}">
              <a16:creationId xmlns:a16="http://schemas.microsoft.com/office/drawing/2014/main" id="{FB684B07-42E3-417F-AF3F-F7A6201970F1}"/>
            </a:ext>
          </a:extLst>
        </xdr:cNvPr>
        <xdr:cNvSpPr/>
      </xdr:nvSpPr>
      <xdr:spPr>
        <a:xfrm>
          <a:off x="19358744" y="326231635"/>
          <a:ext cx="5879042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twoCellAnchor editAs="oneCell">
    <xdr:from>
      <xdr:col>6</xdr:col>
      <xdr:colOff>720940</xdr:colOff>
      <xdr:row>247</xdr:row>
      <xdr:rowOff>435004</xdr:rowOff>
    </xdr:from>
    <xdr:to>
      <xdr:col>10</xdr:col>
      <xdr:colOff>1121480</xdr:colOff>
      <xdr:row>249</xdr:row>
      <xdr:rowOff>168304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C49121DB-3FE3-4537-BD10-BDF7A32DC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288" y="331697939"/>
          <a:ext cx="6277051" cy="26827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447270</xdr:colOff>
      <xdr:row>244</xdr:row>
      <xdr:rowOff>457017</xdr:rowOff>
    </xdr:from>
    <xdr:to>
      <xdr:col>13</xdr:col>
      <xdr:colOff>171141</xdr:colOff>
      <xdr:row>247</xdr:row>
      <xdr:rowOff>1243627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1218BCAE-162A-4C02-ADFA-DDFD623D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07270" y="327495821"/>
          <a:ext cx="5045447" cy="5020266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779599</xdr:colOff>
      <xdr:row>248</xdr:row>
      <xdr:rowOff>589321</xdr:rowOff>
    </xdr:from>
    <xdr:to>
      <xdr:col>12</xdr:col>
      <xdr:colOff>714216</xdr:colOff>
      <xdr:row>252</xdr:row>
      <xdr:rowOff>160698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72969" y="333260299"/>
          <a:ext cx="5289323" cy="535263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331256</xdr:colOff>
      <xdr:row>252</xdr:row>
      <xdr:rowOff>74852</xdr:rowOff>
    </xdr:from>
    <xdr:ext cx="6764867" cy="4431983"/>
    <xdr:sp macro="" textlink="">
      <xdr:nvSpPr>
        <xdr:cNvPr id="48" name="Rettangolo 47">
          <a:extLst>
            <a:ext uri="{FF2B5EF4-FFF2-40B4-BE49-F238E27FC236}">
              <a16:creationId xmlns:a16="http://schemas.microsoft.com/office/drawing/2014/main" id="{0DD53A16-02A3-4833-A263-6857314BE131}"/>
            </a:ext>
          </a:extLst>
        </xdr:cNvPr>
        <xdr:cNvSpPr/>
      </xdr:nvSpPr>
      <xdr:spPr>
        <a:xfrm>
          <a:off x="19190756" y="339545852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6</xdr:col>
      <xdr:colOff>651627</xdr:colOff>
      <xdr:row>260</xdr:row>
      <xdr:rowOff>0</xdr:rowOff>
    </xdr:from>
    <xdr:to>
      <xdr:col>9</xdr:col>
      <xdr:colOff>883979</xdr:colOff>
      <xdr:row>264</xdr:row>
      <xdr:rowOff>1000828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929175EF-10A1-46E6-940C-5864899E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5975" y="349666390"/>
          <a:ext cx="4771221" cy="62693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1040348</xdr:colOff>
      <xdr:row>260</xdr:row>
      <xdr:rowOff>0</xdr:rowOff>
    </xdr:from>
    <xdr:to>
      <xdr:col>14</xdr:col>
      <xdr:colOff>882089</xdr:colOff>
      <xdr:row>265</xdr:row>
      <xdr:rowOff>28751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0348" y="349309640"/>
          <a:ext cx="6454576" cy="657532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206209</xdr:colOff>
      <xdr:row>302</xdr:row>
      <xdr:rowOff>23269</xdr:rowOff>
    </xdr:from>
    <xdr:to>
      <xdr:col>12</xdr:col>
      <xdr:colOff>215047</xdr:colOff>
      <xdr:row>302</xdr:row>
      <xdr:rowOff>911690</xdr:rowOff>
    </xdr:to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6F4D1C0A-A819-42E6-8A5E-02AC597ECE92}"/>
            </a:ext>
          </a:extLst>
        </xdr:cNvPr>
        <xdr:cNvSpPr txBox="1"/>
      </xdr:nvSpPr>
      <xdr:spPr>
        <a:xfrm>
          <a:off x="20437309" y="392586619"/>
          <a:ext cx="6542988" cy="888421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866323</xdr:colOff>
      <xdr:row>302</xdr:row>
      <xdr:rowOff>688161</xdr:rowOff>
    </xdr:from>
    <xdr:to>
      <xdr:col>12</xdr:col>
      <xdr:colOff>1285423</xdr:colOff>
      <xdr:row>302</xdr:row>
      <xdr:rowOff>1437165</xdr:rowOff>
    </xdr:to>
    <xdr:sp macro="" textlink="">
      <xdr:nvSpPr>
        <xdr:cNvPr id="52" name="CasellaDiTesto 51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34043BF-73F0-46DB-AF18-22AA53CFDC7C}"/>
            </a:ext>
          </a:extLst>
        </xdr:cNvPr>
        <xdr:cNvSpPr txBox="1"/>
      </xdr:nvSpPr>
      <xdr:spPr>
        <a:xfrm>
          <a:off x="19782973" y="393251511"/>
          <a:ext cx="8267700" cy="74900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7</xdr:col>
      <xdr:colOff>245004</xdr:colOff>
      <xdr:row>301</xdr:row>
      <xdr:rowOff>754836</xdr:rowOff>
    </xdr:from>
    <xdr:to>
      <xdr:col>12</xdr:col>
      <xdr:colOff>1213067</xdr:colOff>
      <xdr:row>302</xdr:row>
      <xdr:rowOff>95250</xdr:rowOff>
    </xdr:to>
    <xdr:sp macro="" textlink="">
      <xdr:nvSpPr>
        <xdr:cNvPr id="53" name="CasellaDiTesto 52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895204" y="385221936"/>
          <a:ext cx="7749863" cy="67391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305487</xdr:colOff>
      <xdr:row>302</xdr:row>
      <xdr:rowOff>1302437</xdr:rowOff>
    </xdr:from>
    <xdr:to>
      <xdr:col>12</xdr:col>
      <xdr:colOff>543341</xdr:colOff>
      <xdr:row>303</xdr:row>
      <xdr:rowOff>757106</xdr:rowOff>
    </xdr:to>
    <xdr:sp macro="" textlink="">
      <xdr:nvSpPr>
        <xdr:cNvPr id="54" name="CasellaDiTesto 5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20536587" y="392379887"/>
          <a:ext cx="6772004" cy="94056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8</xdr:col>
      <xdr:colOff>483060</xdr:colOff>
      <xdr:row>362</xdr:row>
      <xdr:rowOff>347662</xdr:rowOff>
    </xdr:from>
    <xdr:to>
      <xdr:col>12</xdr:col>
      <xdr:colOff>774123</xdr:colOff>
      <xdr:row>364</xdr:row>
      <xdr:rowOff>371765</xdr:rowOff>
    </xdr:to>
    <xdr:pic>
      <xdr:nvPicPr>
        <xdr:cNvPr id="55" name="Immagine 54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06314B2C-0569-4DA9-80C8-16C9D3D3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2238160" y="439050112"/>
          <a:ext cx="5603415" cy="2995904"/>
        </a:xfrm>
        <a:prstGeom prst="rect">
          <a:avLst/>
        </a:prstGeom>
      </xdr:spPr>
    </xdr:pic>
    <xdr:clientData/>
  </xdr:twoCellAnchor>
  <xdr:twoCellAnchor editAs="oneCell">
    <xdr:from>
      <xdr:col>2</xdr:col>
      <xdr:colOff>440322</xdr:colOff>
      <xdr:row>304</xdr:row>
      <xdr:rowOff>1088466</xdr:rowOff>
    </xdr:from>
    <xdr:to>
      <xdr:col>4</xdr:col>
      <xdr:colOff>1600241</xdr:colOff>
      <xdr:row>305</xdr:row>
      <xdr:rowOff>1000801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950">
          <a:off x="10651122" y="389556066"/>
          <a:ext cx="6817769" cy="1245835"/>
        </a:xfrm>
        <a:prstGeom prst="flowChartAlternateProcess">
          <a:avLst/>
        </a:prstGeom>
      </xdr:spPr>
    </xdr:pic>
    <xdr:clientData/>
  </xdr:twoCellAnchor>
  <xdr:twoCellAnchor editAs="oneCell">
    <xdr:from>
      <xdr:col>2</xdr:col>
      <xdr:colOff>556586</xdr:colOff>
      <xdr:row>303</xdr:row>
      <xdr:rowOff>719742</xdr:rowOff>
    </xdr:from>
    <xdr:to>
      <xdr:col>5</xdr:col>
      <xdr:colOff>311646</xdr:colOff>
      <xdr:row>304</xdr:row>
      <xdr:rowOff>530631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200874">
          <a:off x="10767386" y="387853842"/>
          <a:ext cx="7051210" cy="1144389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oneCellAnchor>
    <xdr:from>
      <xdr:col>6</xdr:col>
      <xdr:colOff>127000</xdr:colOff>
      <xdr:row>213</xdr:row>
      <xdr:rowOff>0</xdr:rowOff>
    </xdr:from>
    <xdr:ext cx="11687175" cy="1461106"/>
    <xdr:sp macro="" textlink="">
      <xdr:nvSpPr>
        <xdr:cNvPr id="58" name="Rettangolo 57">
          <a:extLst>
            <a:ext uri="{FF2B5EF4-FFF2-40B4-BE49-F238E27FC236}">
              <a16:creationId xmlns:a16="http://schemas.microsoft.com/office/drawing/2014/main" id="{BADDF3B2-06D6-49FD-89E4-D6F9265D86A5}"/>
            </a:ext>
          </a:extLst>
        </xdr:cNvPr>
        <xdr:cNvSpPr/>
      </xdr:nvSpPr>
      <xdr:spPr>
        <a:xfrm>
          <a:off x="18986500" y="280416000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5</xdr:col>
      <xdr:colOff>854710</xdr:colOff>
      <xdr:row>266</xdr:row>
      <xdr:rowOff>190500</xdr:rowOff>
    </xdr:from>
    <xdr:to>
      <xdr:col>9</xdr:col>
      <xdr:colOff>960639</xdr:colOff>
      <xdr:row>269</xdr:row>
      <xdr:rowOff>426893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48960" y="359949750"/>
          <a:ext cx="6062229" cy="45893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581855</xdr:colOff>
      <xdr:row>262</xdr:row>
      <xdr:rowOff>638451</xdr:rowOff>
    </xdr:from>
    <xdr:to>
      <xdr:col>11</xdr:col>
      <xdr:colOff>763494</xdr:colOff>
      <xdr:row>265</xdr:row>
      <xdr:rowOff>955951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0C9495FD-CB6F-420D-96E9-121FA2BC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5225" y="353726060"/>
          <a:ext cx="4249228" cy="425588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622576</xdr:colOff>
      <xdr:row>256</xdr:row>
      <xdr:rowOff>414130</xdr:rowOff>
    </xdr:from>
    <xdr:ext cx="6764867" cy="4431983"/>
    <xdr:sp macro="" textlink="">
      <xdr:nvSpPr>
        <xdr:cNvPr id="61" name="Rettangolo 60">
          <a:extLst>
            <a:ext uri="{FF2B5EF4-FFF2-40B4-BE49-F238E27FC236}">
              <a16:creationId xmlns:a16="http://schemas.microsoft.com/office/drawing/2014/main" id="{8E1238BC-6A27-42B3-87F8-7766D7FD6913}"/>
            </a:ext>
          </a:extLst>
        </xdr:cNvPr>
        <xdr:cNvSpPr/>
      </xdr:nvSpPr>
      <xdr:spPr>
        <a:xfrm>
          <a:off x="19506924" y="344308043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8</xdr:col>
      <xdr:colOff>974933</xdr:colOff>
      <xdr:row>265</xdr:row>
      <xdr:rowOff>593241</xdr:rowOff>
    </xdr:from>
    <xdr:to>
      <xdr:col>14</xdr:col>
      <xdr:colOff>4739</xdr:colOff>
      <xdr:row>270</xdr:row>
      <xdr:rowOff>510688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8303" y="357904980"/>
          <a:ext cx="7011479" cy="702226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420688</xdr:colOff>
      <xdr:row>273</xdr:row>
      <xdr:rowOff>458932</xdr:rowOff>
    </xdr:from>
    <xdr:to>
      <xdr:col>13</xdr:col>
      <xdr:colOff>113145</xdr:colOff>
      <xdr:row>276</xdr:row>
      <xdr:rowOff>96983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78CB0D49-6613-4F70-A2EF-C41D9FA3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8938" y="369171682"/>
          <a:ext cx="3654857" cy="36512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349250</xdr:colOff>
      <xdr:row>274</xdr:row>
      <xdr:rowOff>1254126</xdr:rowOff>
    </xdr:from>
    <xdr:to>
      <xdr:col>10</xdr:col>
      <xdr:colOff>327891</xdr:colOff>
      <xdr:row>276</xdr:row>
      <xdr:rowOff>1273176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0" y="371459126"/>
          <a:ext cx="2721841" cy="269875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399497</xdr:colOff>
      <xdr:row>276</xdr:row>
      <xdr:rowOff>338759</xdr:rowOff>
    </xdr:from>
    <xdr:ext cx="7435850" cy="2985433"/>
    <xdr:sp macro="" textlink="">
      <xdr:nvSpPr>
        <xdr:cNvPr id="65" name="Rettangolo 64">
          <a:extLst>
            <a:ext uri="{FF2B5EF4-FFF2-40B4-BE49-F238E27FC236}">
              <a16:creationId xmlns:a16="http://schemas.microsoft.com/office/drawing/2014/main" id="{E1024FB4-A4BB-496B-AA97-4BBDB92B98B9}"/>
            </a:ext>
          </a:extLst>
        </xdr:cNvPr>
        <xdr:cNvSpPr/>
      </xdr:nvSpPr>
      <xdr:spPr>
        <a:xfrm>
          <a:off x="19283845" y="374712672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8</xdr:col>
      <xdr:colOff>12287</xdr:colOff>
      <xdr:row>280</xdr:row>
      <xdr:rowOff>118373</xdr:rowOff>
    </xdr:from>
    <xdr:to>
      <xdr:col>12</xdr:col>
      <xdr:colOff>823355</xdr:colOff>
      <xdr:row>282</xdr:row>
      <xdr:rowOff>1053618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8A00BE69-C398-476D-B986-30A63DA6F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21505657" y="381946634"/>
          <a:ext cx="6165774" cy="3916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1197246</xdr:colOff>
      <xdr:row>288</xdr:row>
      <xdr:rowOff>1110760</xdr:rowOff>
    </xdr:from>
    <xdr:to>
      <xdr:col>10</xdr:col>
      <xdr:colOff>236865</xdr:colOff>
      <xdr:row>292</xdr:row>
      <xdr:rowOff>438476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1594" y="394120543"/>
          <a:ext cx="4931038" cy="491930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412405</xdr:colOff>
      <xdr:row>291</xdr:row>
      <xdr:rowOff>0</xdr:rowOff>
    </xdr:from>
    <xdr:to>
      <xdr:col>12</xdr:col>
      <xdr:colOff>849977</xdr:colOff>
      <xdr:row>294</xdr:row>
      <xdr:rowOff>308111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2405" y="397783327"/>
          <a:ext cx="4387548" cy="43583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41872</xdr:colOff>
      <xdr:row>303</xdr:row>
      <xdr:rowOff>699340</xdr:rowOff>
    </xdr:from>
    <xdr:to>
      <xdr:col>12</xdr:col>
      <xdr:colOff>521513</xdr:colOff>
      <xdr:row>305</xdr:row>
      <xdr:rowOff>1166497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2120822" y="387833440"/>
          <a:ext cx="5832691" cy="3134157"/>
        </a:xfrm>
        <a:prstGeom prst="flowChartAlternateProcess">
          <a:avLst/>
        </a:prstGeom>
      </xdr:spPr>
    </xdr:pic>
    <xdr:clientData/>
  </xdr:twoCellAnchor>
  <xdr:oneCellAnchor>
    <xdr:from>
      <xdr:col>6</xdr:col>
      <xdr:colOff>288511</xdr:colOff>
      <xdr:row>126</xdr:row>
      <xdr:rowOff>662609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172859" y="155588805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800653</xdr:colOff>
      <xdr:row>141</xdr:row>
      <xdr:rowOff>679174</xdr:rowOff>
    </xdr:from>
    <xdr:to>
      <xdr:col>11</xdr:col>
      <xdr:colOff>483153</xdr:colOff>
      <xdr:row>145</xdr:row>
      <xdr:rowOff>565532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0218" y="177595696"/>
          <a:ext cx="5186294" cy="517811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931794</xdr:colOff>
      <xdr:row>131</xdr:row>
      <xdr:rowOff>1249293</xdr:rowOff>
    </xdr:from>
    <xdr:to>
      <xdr:col>11</xdr:col>
      <xdr:colOff>165008</xdr:colOff>
      <xdr:row>134</xdr:row>
      <xdr:rowOff>157244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C10FC58-C3A7-4979-963C-BC4EDD69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6142" y="164830815"/>
          <a:ext cx="6424175" cy="290513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1079499</xdr:colOff>
      <xdr:row>145</xdr:row>
      <xdr:rowOff>1174750</xdr:rowOff>
    </xdr:from>
    <xdr:to>
      <xdr:col>11</xdr:col>
      <xdr:colOff>1148173</xdr:colOff>
      <xdr:row>148</xdr:row>
      <xdr:rowOff>860712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1240749" y="184721500"/>
          <a:ext cx="5548724" cy="371186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564598</xdr:colOff>
      <xdr:row>133</xdr:row>
      <xdr:rowOff>347134</xdr:rowOff>
    </xdr:from>
    <xdr:to>
      <xdr:col>12</xdr:col>
      <xdr:colOff>981396</xdr:colOff>
      <xdr:row>136</xdr:row>
      <xdr:rowOff>778077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7968" y="166744743"/>
          <a:ext cx="5771504" cy="442647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57729</xdr:colOff>
      <xdr:row>196</xdr:row>
      <xdr:rowOff>0</xdr:rowOff>
    </xdr:from>
    <xdr:ext cx="11023022" cy="1461106"/>
    <xdr:sp macro="" textlink="">
      <xdr:nvSpPr>
        <xdr:cNvPr id="77" name="Rettangolo 76">
          <a:extLst>
            <a:ext uri="{FF2B5EF4-FFF2-40B4-BE49-F238E27FC236}">
              <a16:creationId xmlns:a16="http://schemas.microsoft.com/office/drawing/2014/main" id="{6B508716-0932-4C47-8321-D95C3F6BA7AB}"/>
            </a:ext>
          </a:extLst>
        </xdr:cNvPr>
        <xdr:cNvSpPr/>
      </xdr:nvSpPr>
      <xdr:spPr>
        <a:xfrm>
          <a:off x="18917229" y="25831800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6</xdr:col>
      <xdr:colOff>565852</xdr:colOff>
      <xdr:row>198</xdr:row>
      <xdr:rowOff>115705</xdr:rowOff>
    </xdr:from>
    <xdr:to>
      <xdr:col>10</xdr:col>
      <xdr:colOff>1280227</xdr:colOff>
      <xdr:row>202</xdr:row>
      <xdr:rowOff>380586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1B0C222E-0770-4E30-AAC8-601A6FE1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0200" y="260065379"/>
          <a:ext cx="6590886" cy="590285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391968</xdr:colOff>
      <xdr:row>272</xdr:row>
      <xdr:rowOff>204354</xdr:rowOff>
    </xdr:from>
    <xdr:ext cx="6764867" cy="2985433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FD2592AC-4649-433B-8F56-CAF895034CDA}"/>
            </a:ext>
          </a:extLst>
        </xdr:cNvPr>
        <xdr:cNvSpPr/>
      </xdr:nvSpPr>
      <xdr:spPr>
        <a:xfrm>
          <a:off x="19286104" y="370293899"/>
          <a:ext cx="6764867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RELAX</a:t>
          </a:r>
        </a:p>
      </xdr:txBody>
    </xdr:sp>
    <xdr:clientData/>
  </xdr:oneCellAnchor>
  <xdr:oneCellAnchor>
    <xdr:from>
      <xdr:col>6</xdr:col>
      <xdr:colOff>388529</xdr:colOff>
      <xdr:row>120</xdr:row>
      <xdr:rowOff>177700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272877" y="148187917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762000</xdr:colOff>
      <xdr:row>137</xdr:row>
      <xdr:rowOff>571500</xdr:rowOff>
    </xdr:from>
    <xdr:ext cx="11687175" cy="3203185"/>
    <xdr:sp macro="" textlink="">
      <xdr:nvSpPr>
        <xdr:cNvPr id="84" name="Rettangolo 83">
          <a:extLst>
            <a:ext uri="{FF2B5EF4-FFF2-40B4-BE49-F238E27FC236}">
              <a16:creationId xmlns:a16="http://schemas.microsoft.com/office/drawing/2014/main" id="{0580C4B3-D48C-464F-81B2-D057FD7559D5}"/>
            </a:ext>
          </a:extLst>
        </xdr:cNvPr>
        <xdr:cNvSpPr/>
      </xdr:nvSpPr>
      <xdr:spPr>
        <a:xfrm>
          <a:off x="19621500" y="1682115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256761</xdr:colOff>
      <xdr:row>284</xdr:row>
      <xdr:rowOff>455544</xdr:rowOff>
    </xdr:from>
    <xdr:ext cx="7435850" cy="2985433"/>
    <xdr:sp macro="" textlink="">
      <xdr:nvSpPr>
        <xdr:cNvPr id="86" name="Rettangolo 85">
          <a:extLst>
            <a:ext uri="{FF2B5EF4-FFF2-40B4-BE49-F238E27FC236}">
              <a16:creationId xmlns:a16="http://schemas.microsoft.com/office/drawing/2014/main" id="{8DD50555-D66B-49DC-A893-7DAFB6FE8B2E}"/>
            </a:ext>
          </a:extLst>
        </xdr:cNvPr>
        <xdr:cNvSpPr/>
      </xdr:nvSpPr>
      <xdr:spPr>
        <a:xfrm>
          <a:off x="19141109" y="388247283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oneCellAnchor>
    <xdr:from>
      <xdr:col>6</xdr:col>
      <xdr:colOff>41689</xdr:colOff>
      <xdr:row>218</xdr:row>
      <xdr:rowOff>1151408</xdr:rowOff>
    </xdr:from>
    <xdr:ext cx="11687175" cy="1881028"/>
    <xdr:sp macro="" textlink="">
      <xdr:nvSpPr>
        <xdr:cNvPr id="34" name="Rettangolo 33">
          <a:extLst>
            <a:ext uri="{FF2B5EF4-FFF2-40B4-BE49-F238E27FC236}">
              <a16:creationId xmlns:a16="http://schemas.microsoft.com/office/drawing/2014/main" id="{16364F69-54BA-4DD1-AA27-38A02468B874}"/>
            </a:ext>
          </a:extLst>
        </xdr:cNvPr>
        <xdr:cNvSpPr/>
      </xdr:nvSpPr>
      <xdr:spPr>
        <a:xfrm>
          <a:off x="18926037" y="291456843"/>
          <a:ext cx="11687175" cy="18810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15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6</xdr:col>
      <xdr:colOff>380999</xdr:colOff>
      <xdr:row>180</xdr:row>
      <xdr:rowOff>86590</xdr:rowOff>
    </xdr:from>
    <xdr:ext cx="11687175" cy="3203185"/>
    <xdr:sp macro="" textlink="">
      <xdr:nvSpPr>
        <xdr:cNvPr id="76" name="Rettangolo 75">
          <a:extLst>
            <a:ext uri="{FF2B5EF4-FFF2-40B4-BE49-F238E27FC236}">
              <a16:creationId xmlns:a16="http://schemas.microsoft.com/office/drawing/2014/main" id="{3D7A3827-313E-49D6-9181-7F1126351029}"/>
            </a:ext>
          </a:extLst>
        </xdr:cNvPr>
        <xdr:cNvSpPr/>
      </xdr:nvSpPr>
      <xdr:spPr>
        <a:xfrm>
          <a:off x="19275135" y="234747954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280857</xdr:colOff>
      <xdr:row>123</xdr:row>
      <xdr:rowOff>158876</xdr:rowOff>
    </xdr:from>
    <xdr:ext cx="9741100" cy="3078792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B5F70841-CFBC-404D-9FB3-EE8543118F93}"/>
            </a:ext>
          </a:extLst>
        </xdr:cNvPr>
        <xdr:cNvSpPr/>
      </xdr:nvSpPr>
      <xdr:spPr>
        <a:xfrm>
          <a:off x="19165205" y="151564963"/>
          <a:ext cx="9741100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371629</xdr:colOff>
      <xdr:row>223</xdr:row>
      <xdr:rowOff>0</xdr:rowOff>
    </xdr:from>
    <xdr:ext cx="11687175" cy="2985433"/>
    <xdr:sp macro="" textlink="">
      <xdr:nvSpPr>
        <xdr:cNvPr id="83" name="Rettangolo 82">
          <a:extLst>
            <a:ext uri="{FF2B5EF4-FFF2-40B4-BE49-F238E27FC236}">
              <a16:creationId xmlns:a16="http://schemas.microsoft.com/office/drawing/2014/main" id="{65B6CAA3-C294-4CC8-B3F4-62416F3E12D8}"/>
            </a:ext>
          </a:extLst>
        </xdr:cNvPr>
        <xdr:cNvSpPr/>
      </xdr:nvSpPr>
      <xdr:spPr>
        <a:xfrm>
          <a:off x="19255977" y="298142037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17"/>
  <sheetViews>
    <sheetView tabSelected="1" view="pageBreakPreview" topLeftCell="A302" zoomScale="30" zoomScaleNormal="50" zoomScaleSheetLayoutView="30" zoomScalePageLayoutView="80" workbookViewId="0">
      <selection activeCell="Q214" sqref="Q214"/>
    </sheetView>
  </sheetViews>
  <sheetFormatPr defaultColWidth="9.140625" defaultRowHeight="31.5" outlineLevelCol="1" x14ac:dyDescent="0.5"/>
  <cols>
    <col min="1" max="1" width="63" style="2" customWidth="1"/>
    <col min="2" max="2" width="89.85546875" style="2" bestFit="1" customWidth="1"/>
    <col min="3" max="3" width="62.85546875" style="2" customWidth="1"/>
    <col min="4" max="4" width="21.85546875" style="2" customWidth="1"/>
    <col min="5" max="5" width="24.42578125" style="9" customWidth="1" outlineLevel="1"/>
    <col min="6" max="6" width="21.85546875" style="2" customWidth="1"/>
    <col min="7" max="7" width="25.140625" style="17" customWidth="1"/>
    <col min="8" max="8" width="21.42578125" style="142" customWidth="1"/>
    <col min="9" max="9" width="21.140625" style="152" customWidth="1"/>
    <col min="10" max="10" width="20.28515625" style="153" customWidth="1"/>
    <col min="11" max="11" width="19.7109375" style="152" customWidth="1"/>
    <col min="12" max="12" width="19.140625" style="153" customWidth="1"/>
    <col min="13" max="13" width="20.42578125" style="152" customWidth="1"/>
    <col min="14" max="14" width="19.5703125" style="154" customWidth="1"/>
    <col min="15" max="15" width="18.85546875" style="152" customWidth="1"/>
    <col min="16" max="16" width="19.5703125" style="142" customWidth="1"/>
    <col min="17" max="17" width="22.7109375" style="152" customWidth="1"/>
    <col min="18" max="18" width="24.28515625" style="142" customWidth="1"/>
    <col min="19" max="19" width="28.85546875" style="184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6"/>
      <c r="D1" s="48"/>
      <c r="E1" s="49"/>
      <c r="F1" s="50"/>
      <c r="G1" s="49"/>
      <c r="H1" s="50"/>
      <c r="I1" s="49"/>
      <c r="J1" s="51"/>
      <c r="K1" s="49"/>
      <c r="L1" s="48"/>
      <c r="M1" s="171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6"/>
      <c r="D2" s="48"/>
      <c r="E2" s="49"/>
      <c r="F2" s="50"/>
      <c r="G2" s="49"/>
      <c r="H2" s="50"/>
      <c r="I2" s="49"/>
      <c r="J2" s="51"/>
      <c r="K2" s="49"/>
      <c r="L2" s="48"/>
      <c r="M2" s="171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6"/>
      <c r="D3" s="48"/>
      <c r="E3" s="49"/>
      <c r="F3" s="50"/>
      <c r="G3" s="49"/>
      <c r="H3" s="50"/>
      <c r="I3" s="49"/>
      <c r="J3" s="51"/>
      <c r="K3" s="49"/>
      <c r="L3" s="48"/>
      <c r="M3" s="171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6"/>
      <c r="D4" s="48"/>
      <c r="E4" s="49"/>
      <c r="F4" s="50"/>
      <c r="G4" s="49"/>
      <c r="H4" s="50"/>
      <c r="I4" s="49"/>
      <c r="J4" s="51"/>
      <c r="K4" s="49"/>
      <c r="L4" s="48"/>
      <c r="M4" s="171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6"/>
      <c r="D5" s="48"/>
      <c r="E5" s="49"/>
      <c r="F5" s="50"/>
      <c r="G5" s="49"/>
      <c r="H5" s="50"/>
      <c r="I5" s="49"/>
      <c r="J5" s="51"/>
      <c r="K5" s="49"/>
      <c r="L5" s="48"/>
      <c r="M5" s="171"/>
      <c r="N5" s="2"/>
      <c r="O5" s="2"/>
      <c r="P5" s="2"/>
      <c r="Q5" s="2"/>
      <c r="R5" s="2"/>
      <c r="S5" s="2"/>
      <c r="T5" s="2"/>
    </row>
    <row r="6" spans="1:25" ht="43.5" customHeight="1" thickBot="1" x14ac:dyDescent="0.55000000000000004">
      <c r="A6" s="8"/>
      <c r="B6" s="1"/>
      <c r="C6" s="16"/>
      <c r="D6" s="48"/>
      <c r="E6" s="49"/>
      <c r="F6" s="50"/>
      <c r="G6" s="49"/>
      <c r="H6" s="50"/>
      <c r="I6" s="49"/>
      <c r="J6" s="51"/>
      <c r="K6" s="49"/>
      <c r="L6" s="48"/>
      <c r="M6" s="171"/>
      <c r="N6" s="2"/>
      <c r="O6" s="2"/>
      <c r="P6" s="2"/>
      <c r="Q6" s="2"/>
      <c r="R6" s="2"/>
      <c r="S6" s="2"/>
      <c r="T6" s="2"/>
    </row>
    <row r="7" spans="1:25" s="27" customFormat="1" ht="30" customHeight="1" thickBot="1" x14ac:dyDescent="0.3">
      <c r="A7" s="23"/>
      <c r="B7" s="24"/>
      <c r="C7" s="25"/>
      <c r="D7" s="52"/>
      <c r="E7" s="308" t="s">
        <v>46</v>
      </c>
      <c r="F7" s="309"/>
      <c r="G7" s="310" t="s">
        <v>42</v>
      </c>
      <c r="H7" s="311"/>
      <c r="I7" s="312" t="s">
        <v>43</v>
      </c>
      <c r="J7" s="309"/>
      <c r="K7" s="308" t="s">
        <v>44</v>
      </c>
      <c r="L7" s="309"/>
      <c r="M7" s="26"/>
    </row>
    <row r="8" spans="1:25" s="161" customFormat="1" ht="63.2" customHeight="1" thickBot="1" x14ac:dyDescent="0.3">
      <c r="A8" s="157" t="s">
        <v>0</v>
      </c>
      <c r="B8" s="158" t="s">
        <v>1</v>
      </c>
      <c r="C8" s="159" t="s">
        <v>201</v>
      </c>
      <c r="D8" s="43" t="s">
        <v>2</v>
      </c>
      <c r="E8" s="28" t="s">
        <v>3</v>
      </c>
      <c r="F8" s="44" t="s">
        <v>4</v>
      </c>
      <c r="G8" s="28" t="s">
        <v>3</v>
      </c>
      <c r="H8" s="45" t="s">
        <v>4</v>
      </c>
      <c r="I8" s="46" t="s">
        <v>3</v>
      </c>
      <c r="J8" s="47" t="s">
        <v>4</v>
      </c>
      <c r="K8" s="28" t="s">
        <v>3</v>
      </c>
      <c r="L8" s="29" t="s">
        <v>4</v>
      </c>
      <c r="M8" s="160" t="s">
        <v>45</v>
      </c>
    </row>
    <row r="9" spans="1:25" s="3" customFormat="1" ht="104.25" customHeight="1" x14ac:dyDescent="0.25">
      <c r="A9" s="156" t="s">
        <v>72</v>
      </c>
      <c r="B9" s="11" t="s">
        <v>5</v>
      </c>
      <c r="C9" s="156" t="s">
        <v>137</v>
      </c>
      <c r="D9" s="57">
        <v>10.6</v>
      </c>
      <c r="E9" s="61">
        <f t="shared" ref="E9:E11" si="0">D9*(1-F9)</f>
        <v>6.89</v>
      </c>
      <c r="F9" s="63">
        <v>0.35</v>
      </c>
      <c r="G9" s="61">
        <f>D9*(1-H9)</f>
        <v>6.7839999999999998</v>
      </c>
      <c r="H9" s="63">
        <v>0.36</v>
      </c>
      <c r="I9" s="64">
        <f>D9*(1-J9)</f>
        <v>6.6779999999999999</v>
      </c>
      <c r="J9" s="63">
        <v>0.37</v>
      </c>
      <c r="K9" s="65"/>
      <c r="L9" s="66"/>
      <c r="M9" s="173"/>
    </row>
    <row r="10" spans="1:25" s="3" customFormat="1" ht="104.25" customHeight="1" x14ac:dyDescent="0.25">
      <c r="A10" s="156" t="s">
        <v>73</v>
      </c>
      <c r="B10" s="11" t="s">
        <v>6</v>
      </c>
      <c r="C10" s="156" t="s">
        <v>138</v>
      </c>
      <c r="D10" s="57">
        <v>16.5</v>
      </c>
      <c r="E10" s="61">
        <f t="shared" si="0"/>
        <v>8.91</v>
      </c>
      <c r="F10" s="76">
        <v>0.46</v>
      </c>
      <c r="G10" s="61">
        <f>D10*(1-H10)</f>
        <v>8.25</v>
      </c>
      <c r="H10" s="76">
        <v>0.5</v>
      </c>
      <c r="I10" s="67">
        <f>G10</f>
        <v>8.25</v>
      </c>
      <c r="J10" s="68">
        <f>H10</f>
        <v>0.5</v>
      </c>
      <c r="K10" s="65"/>
      <c r="L10" s="66"/>
      <c r="M10" s="173"/>
    </row>
    <row r="11" spans="1:25" s="3" customFormat="1" ht="104.25" customHeight="1" x14ac:dyDescent="0.25">
      <c r="A11" s="156" t="s">
        <v>74</v>
      </c>
      <c r="B11" s="11" t="s">
        <v>7</v>
      </c>
      <c r="C11" s="156" t="s">
        <v>139</v>
      </c>
      <c r="D11" s="57">
        <v>9.74</v>
      </c>
      <c r="E11" s="61">
        <f t="shared" si="0"/>
        <v>4.6265000000000001</v>
      </c>
      <c r="F11" s="75">
        <v>0.52500000000000002</v>
      </c>
      <c r="G11" s="61">
        <f>D11*(1-H11)</f>
        <v>4.5290999999999997</v>
      </c>
      <c r="H11" s="75">
        <v>0.53500000000000003</v>
      </c>
      <c r="I11" s="64">
        <f>D11*(1-J11)</f>
        <v>4.2369000000000003</v>
      </c>
      <c r="J11" s="62">
        <v>0.56499999999999995</v>
      </c>
      <c r="K11" s="65"/>
      <c r="L11" s="66"/>
      <c r="M11" s="173"/>
    </row>
    <row r="12" spans="1:25" s="3" customFormat="1" ht="104.25" customHeight="1" x14ac:dyDescent="0.25">
      <c r="A12" s="156" t="s">
        <v>75</v>
      </c>
      <c r="B12" s="11" t="s">
        <v>60</v>
      </c>
      <c r="C12" s="156" t="s">
        <v>140</v>
      </c>
      <c r="D12" s="57">
        <v>9.68</v>
      </c>
      <c r="E12" s="61">
        <f>D12*(1-F12)</f>
        <v>5.9047999999999998</v>
      </c>
      <c r="F12" s="63">
        <v>0.39</v>
      </c>
      <c r="G12" s="61">
        <f>D12*(1-H12)</f>
        <v>5.7112000000000007</v>
      </c>
      <c r="H12" s="76">
        <v>0.41</v>
      </c>
      <c r="I12" s="64">
        <f>D12*(1-J12)</f>
        <v>5.5176000000000007</v>
      </c>
      <c r="J12" s="63">
        <v>0.43</v>
      </c>
      <c r="K12" s="65"/>
      <c r="L12" s="66"/>
      <c r="M12" s="174"/>
    </row>
    <row r="13" spans="1:25" s="4" customFormat="1" ht="104.25" customHeight="1" x14ac:dyDescent="0.25">
      <c r="A13" s="156" t="s">
        <v>76</v>
      </c>
      <c r="B13" s="11" t="s">
        <v>65</v>
      </c>
      <c r="C13" s="156" t="s">
        <v>141</v>
      </c>
      <c r="D13" s="57">
        <v>14.5</v>
      </c>
      <c r="E13" s="61">
        <f t="shared" ref="E13:E14" si="1">D13*(1-F13)</f>
        <v>9.4250000000000007</v>
      </c>
      <c r="F13" s="76">
        <v>0.35</v>
      </c>
      <c r="G13" s="79">
        <f>D13*(1-H13)</f>
        <v>9.2799999999999994</v>
      </c>
      <c r="H13" s="80">
        <v>0.36</v>
      </c>
      <c r="I13" s="81">
        <f>D13*(1-J13)</f>
        <v>9.0625</v>
      </c>
      <c r="J13" s="82">
        <v>0.375</v>
      </c>
      <c r="K13" s="65"/>
      <c r="L13" s="66"/>
      <c r="M13" s="17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56" t="s">
        <v>276</v>
      </c>
      <c r="B14" s="15" t="s">
        <v>277</v>
      </c>
      <c r="C14" s="156" t="s">
        <v>278</v>
      </c>
      <c r="D14" s="57">
        <v>63.2</v>
      </c>
      <c r="E14" s="90">
        <f t="shared" si="1"/>
        <v>40.100400000000008</v>
      </c>
      <c r="F14" s="131">
        <v>0.36549999999999999</v>
      </c>
      <c r="G14" s="72"/>
      <c r="H14" s="73"/>
      <c r="I14" s="74"/>
      <c r="J14" s="68">
        <f>H14</f>
        <v>0</v>
      </c>
      <c r="K14" s="65"/>
      <c r="L14" s="66"/>
      <c r="M14" s="173"/>
    </row>
    <row r="15" spans="1:25" s="3" customFormat="1" ht="104.25" customHeight="1" x14ac:dyDescent="0.25">
      <c r="A15" s="156" t="s">
        <v>77</v>
      </c>
      <c r="B15" s="12" t="s">
        <v>235</v>
      </c>
      <c r="C15" s="156" t="s">
        <v>142</v>
      </c>
      <c r="D15" s="57">
        <v>16.82</v>
      </c>
      <c r="E15" s="83">
        <f>D15*(1-F15)</f>
        <v>11.101199999999999</v>
      </c>
      <c r="F15" s="84">
        <v>0.34</v>
      </c>
      <c r="G15" s="85"/>
      <c r="H15" s="86"/>
      <c r="I15" s="74"/>
      <c r="J15" s="87"/>
      <c r="K15" s="65"/>
      <c r="L15" s="66"/>
      <c r="M15" s="173"/>
    </row>
    <row r="16" spans="1:25" s="3" customFormat="1" ht="104.25" customHeight="1" x14ac:dyDescent="0.25">
      <c r="A16" s="156" t="s">
        <v>213</v>
      </c>
      <c r="B16" s="11" t="s">
        <v>214</v>
      </c>
      <c r="C16" s="156" t="s">
        <v>215</v>
      </c>
      <c r="D16" s="57">
        <v>15.59</v>
      </c>
      <c r="E16" s="61">
        <f>D16*(1-F16)</f>
        <v>9.0422000000000011</v>
      </c>
      <c r="F16" s="89">
        <v>0.42</v>
      </c>
      <c r="G16" s="61">
        <f>D16*(1-H16)</f>
        <v>8.5745000000000005</v>
      </c>
      <c r="H16" s="89">
        <v>0.45</v>
      </c>
      <c r="I16" s="67"/>
      <c r="J16" s="87"/>
      <c r="K16" s="65"/>
      <c r="L16" s="66"/>
      <c r="M16" s="173"/>
    </row>
    <row r="17" spans="1:13" s="3" customFormat="1" ht="104.25" customHeight="1" x14ac:dyDescent="0.25">
      <c r="A17" s="156" t="s">
        <v>78</v>
      </c>
      <c r="B17" s="11" t="s">
        <v>66</v>
      </c>
      <c r="C17" s="156" t="s">
        <v>143</v>
      </c>
      <c r="D17" s="57">
        <v>14.27</v>
      </c>
      <c r="E17" s="61">
        <f>D17*(1-F17)</f>
        <v>8.8474000000000004</v>
      </c>
      <c r="F17" s="89">
        <v>0.38</v>
      </c>
      <c r="G17" s="79">
        <f>D17*(1-H17)</f>
        <v>8.5619999999999994</v>
      </c>
      <c r="H17" s="80">
        <v>0.4</v>
      </c>
      <c r="I17" s="81">
        <f>D17*(1-J17)</f>
        <v>8.1339000000000006</v>
      </c>
      <c r="J17" s="80">
        <v>0.43</v>
      </c>
      <c r="K17" s="65"/>
      <c r="L17" s="66"/>
      <c r="M17" s="173"/>
    </row>
    <row r="18" spans="1:13" s="3" customFormat="1" ht="100.5" customHeight="1" x14ac:dyDescent="0.25">
      <c r="A18" s="156" t="s">
        <v>79</v>
      </c>
      <c r="B18" s="35" t="s">
        <v>55</v>
      </c>
      <c r="C18" s="156" t="s">
        <v>144</v>
      </c>
      <c r="D18" s="57">
        <v>133.49</v>
      </c>
      <c r="E18" s="61">
        <f>D18*(1-F18)</f>
        <v>79.426550000000006</v>
      </c>
      <c r="F18" s="62">
        <v>0.40500000000000003</v>
      </c>
      <c r="G18" s="65"/>
      <c r="H18" s="68"/>
      <c r="I18" s="67"/>
      <c r="J18" s="87"/>
      <c r="K18" s="65"/>
      <c r="L18" s="66"/>
      <c r="M18" s="6"/>
    </row>
    <row r="19" spans="1:13" s="3" customFormat="1" ht="104.25" customHeight="1" x14ac:dyDescent="0.25">
      <c r="A19" s="196" t="s">
        <v>80</v>
      </c>
      <c r="B19" s="12" t="s">
        <v>8</v>
      </c>
      <c r="C19" s="196" t="s">
        <v>145</v>
      </c>
      <c r="D19" s="134">
        <v>9.94</v>
      </c>
      <c r="E19" s="83">
        <f>D19*(1-F19)</f>
        <v>6.3616000000000001</v>
      </c>
      <c r="F19" s="84">
        <v>0.36</v>
      </c>
      <c r="G19" s="83">
        <f>D19*(1-H19)</f>
        <v>6.2124999999999995</v>
      </c>
      <c r="H19" s="228">
        <v>0.375</v>
      </c>
      <c r="I19" s="99"/>
      <c r="J19" s="102"/>
      <c r="K19" s="67"/>
      <c r="L19" s="66"/>
      <c r="M19" s="173"/>
    </row>
    <row r="20" spans="1:13" s="3" customFormat="1" ht="104.25" customHeight="1" x14ac:dyDescent="0.25">
      <c r="A20" s="196" t="s">
        <v>81</v>
      </c>
      <c r="B20" s="11" t="s">
        <v>9</v>
      </c>
      <c r="C20" s="204" t="s">
        <v>146</v>
      </c>
      <c r="D20" s="57">
        <v>7.17</v>
      </c>
      <c r="E20" s="313" t="s">
        <v>260</v>
      </c>
      <c r="F20" s="314"/>
      <c r="G20" s="313" t="s">
        <v>261</v>
      </c>
      <c r="H20" s="314"/>
      <c r="I20" s="313" t="s">
        <v>295</v>
      </c>
      <c r="J20" s="314"/>
      <c r="K20" s="53"/>
      <c r="L20" s="56"/>
      <c r="M20" s="180"/>
    </row>
    <row r="21" spans="1:13" s="3" customFormat="1" ht="99.75" customHeight="1" x14ac:dyDescent="0.25">
      <c r="A21" s="156" t="s">
        <v>82</v>
      </c>
      <c r="B21" s="11" t="s">
        <v>62</v>
      </c>
      <c r="C21" s="156" t="s">
        <v>147</v>
      </c>
      <c r="D21" s="103">
        <v>8.1199999999999992</v>
      </c>
      <c r="E21" s="58">
        <f>D21*(1-F21)</f>
        <v>3.4916</v>
      </c>
      <c r="F21" s="59">
        <v>0.56999999999999995</v>
      </c>
      <c r="G21" s="55"/>
      <c r="H21" s="60"/>
      <c r="I21" s="53"/>
      <c r="J21" s="54"/>
      <c r="K21" s="65"/>
      <c r="L21" s="66"/>
      <c r="M21" s="173"/>
    </row>
    <row r="22" spans="1:13" s="3" customFormat="1" ht="104.25" customHeight="1" thickBot="1" x14ac:dyDescent="0.3">
      <c r="A22" s="156" t="s">
        <v>83</v>
      </c>
      <c r="B22" s="11" t="s">
        <v>67</v>
      </c>
      <c r="C22" s="156" t="s">
        <v>148</v>
      </c>
      <c r="D22" s="57">
        <v>18.809999999999999</v>
      </c>
      <c r="E22" s="61">
        <f>D22*(1-F22)</f>
        <v>10.909800000000001</v>
      </c>
      <c r="F22" s="63">
        <v>0.42</v>
      </c>
      <c r="G22" s="93">
        <f>D22*(1-H22)</f>
        <v>10.5336</v>
      </c>
      <c r="H22" s="89">
        <v>0.44</v>
      </c>
      <c r="I22" s="67"/>
      <c r="J22" s="87"/>
      <c r="K22" s="65"/>
      <c r="L22" s="66"/>
      <c r="M22" s="173"/>
    </row>
    <row r="23" spans="1:13" s="3" customFormat="1" ht="32.25" thickBot="1" x14ac:dyDescent="0.3">
      <c r="A23" s="23"/>
      <c r="B23" s="24"/>
      <c r="C23" s="25"/>
      <c r="D23" s="52"/>
      <c r="E23" s="308" t="s">
        <v>46</v>
      </c>
      <c r="F23" s="309"/>
      <c r="G23" s="310" t="s">
        <v>42</v>
      </c>
      <c r="H23" s="311"/>
      <c r="I23" s="312" t="s">
        <v>43</v>
      </c>
      <c r="J23" s="309"/>
      <c r="K23" s="308" t="s">
        <v>44</v>
      </c>
      <c r="L23" s="309"/>
      <c r="M23" s="26"/>
    </row>
    <row r="24" spans="1:13" s="3" customFormat="1" ht="53.25" thickBot="1" x14ac:dyDescent="0.3">
      <c r="A24" s="21" t="s">
        <v>0</v>
      </c>
      <c r="B24" s="19" t="s">
        <v>1</v>
      </c>
      <c r="C24" s="22" t="s">
        <v>201</v>
      </c>
      <c r="D24" s="43" t="s">
        <v>2</v>
      </c>
      <c r="E24" s="28" t="s">
        <v>3</v>
      </c>
      <c r="F24" s="44" t="s">
        <v>4</v>
      </c>
      <c r="G24" s="28" t="s">
        <v>3</v>
      </c>
      <c r="H24" s="45" t="s">
        <v>4</v>
      </c>
      <c r="I24" s="46" t="s">
        <v>3</v>
      </c>
      <c r="J24" s="47" t="s">
        <v>4</v>
      </c>
      <c r="K24" s="28" t="s">
        <v>3</v>
      </c>
      <c r="L24" s="29" t="s">
        <v>4</v>
      </c>
      <c r="M24" s="20" t="s">
        <v>45</v>
      </c>
    </row>
    <row r="25" spans="1:13" s="3" customFormat="1" ht="104.25" customHeight="1" x14ac:dyDescent="0.25">
      <c r="A25" s="156" t="s">
        <v>84</v>
      </c>
      <c r="B25" s="11" t="s">
        <v>56</v>
      </c>
      <c r="C25" s="156" t="s">
        <v>149</v>
      </c>
      <c r="D25" s="57">
        <v>18.809999999999999</v>
      </c>
      <c r="E25" s="83">
        <f t="shared" ref="E25" si="2">D25*(1-F25)</f>
        <v>8.2763999999999989</v>
      </c>
      <c r="F25" s="198">
        <v>0.56000000000000005</v>
      </c>
      <c r="G25" s="85"/>
      <c r="H25" s="100"/>
      <c r="I25" s="99"/>
      <c r="J25" s="102"/>
      <c r="K25" s="65"/>
      <c r="L25" s="66"/>
      <c r="M25" s="173"/>
    </row>
    <row r="26" spans="1:13" s="3" customFormat="1" ht="104.25" customHeight="1" x14ac:dyDescent="0.25">
      <c r="A26" s="196" t="s">
        <v>85</v>
      </c>
      <c r="B26" s="11" t="s">
        <v>50</v>
      </c>
      <c r="C26" s="162" t="s">
        <v>150</v>
      </c>
      <c r="D26" s="135">
        <v>17.170000000000002</v>
      </c>
      <c r="E26" s="313" t="s">
        <v>513</v>
      </c>
      <c r="F26" s="314"/>
      <c r="G26" s="313" t="s">
        <v>262</v>
      </c>
      <c r="H26" s="314"/>
      <c r="I26" s="313" t="s">
        <v>263</v>
      </c>
      <c r="J26" s="314"/>
      <c r="K26" s="53"/>
      <c r="L26" s="56"/>
      <c r="M26" s="201"/>
    </row>
    <row r="27" spans="1:13" s="3" customFormat="1" ht="104.25" customHeight="1" x14ac:dyDescent="0.25">
      <c r="A27" s="156" t="s">
        <v>86</v>
      </c>
      <c r="B27" s="11" t="s">
        <v>10</v>
      </c>
      <c r="C27" s="156" t="s">
        <v>151</v>
      </c>
      <c r="D27" s="57">
        <f>16.85/1.1</f>
        <v>15.318181818181818</v>
      </c>
      <c r="E27" s="58">
        <f t="shared" ref="E27:E33" si="3">D27*(1-F27)</f>
        <v>6.9697727272727263</v>
      </c>
      <c r="F27" s="114">
        <v>0.54500000000000004</v>
      </c>
      <c r="G27" s="58">
        <f>D27*(1-H27)</f>
        <v>6.7399999999999993</v>
      </c>
      <c r="H27" s="118">
        <v>0.56000000000000005</v>
      </c>
      <c r="I27" s="117">
        <f>D27*(1-J27)</f>
        <v>6.2804545454545462</v>
      </c>
      <c r="J27" s="116">
        <v>0.59</v>
      </c>
      <c r="K27" s="65"/>
      <c r="L27" s="66"/>
      <c r="M27" s="173"/>
    </row>
    <row r="28" spans="1:13" s="3" customFormat="1" ht="104.25" customHeight="1" x14ac:dyDescent="0.25">
      <c r="A28" s="156" t="s">
        <v>257</v>
      </c>
      <c r="B28" s="11" t="s">
        <v>258</v>
      </c>
      <c r="C28" s="156" t="s">
        <v>259</v>
      </c>
      <c r="D28" s="57">
        <v>7.05</v>
      </c>
      <c r="E28" s="90">
        <f t="shared" si="3"/>
        <v>4.7234999999999996</v>
      </c>
      <c r="F28" s="123">
        <v>0.33</v>
      </c>
      <c r="G28" s="55"/>
      <c r="H28" s="68"/>
      <c r="I28" s="67"/>
      <c r="J28" s="87"/>
      <c r="K28" s="65"/>
      <c r="L28" s="66"/>
      <c r="M28" s="206"/>
    </row>
    <row r="29" spans="1:13" s="3" customFormat="1" ht="104.25" customHeight="1" x14ac:dyDescent="0.25">
      <c r="A29" s="156" t="s">
        <v>87</v>
      </c>
      <c r="B29" s="11" t="s">
        <v>11</v>
      </c>
      <c r="C29" s="156" t="s">
        <v>152</v>
      </c>
      <c r="D29" s="57">
        <v>11.43</v>
      </c>
      <c r="E29" s="61">
        <f t="shared" si="3"/>
        <v>7.5437999999999992</v>
      </c>
      <c r="F29" s="63">
        <v>0.34</v>
      </c>
      <c r="G29" s="61">
        <f>D29*(1-H29)</f>
        <v>7.48665</v>
      </c>
      <c r="H29" s="96">
        <v>0.34499999999999997</v>
      </c>
      <c r="I29" s="64">
        <f>D29*(1-J29)</f>
        <v>7.4295</v>
      </c>
      <c r="J29" s="89">
        <v>0.35</v>
      </c>
      <c r="K29" s="65"/>
      <c r="L29" s="66"/>
      <c r="M29" s="206"/>
    </row>
    <row r="30" spans="1:13" s="3" customFormat="1" ht="104.25" customHeight="1" x14ac:dyDescent="0.25">
      <c r="A30" s="156" t="s">
        <v>88</v>
      </c>
      <c r="B30" s="11" t="s">
        <v>12</v>
      </c>
      <c r="C30" s="156" t="s">
        <v>153</v>
      </c>
      <c r="D30" s="57">
        <v>6.24</v>
      </c>
      <c r="E30" s="61">
        <f t="shared" si="3"/>
        <v>4.1183999999999994</v>
      </c>
      <c r="F30" s="63">
        <v>0.34</v>
      </c>
      <c r="G30" s="55"/>
      <c r="H30" s="68"/>
      <c r="I30" s="67"/>
      <c r="J30" s="87"/>
      <c r="K30" s="65"/>
      <c r="L30" s="66"/>
      <c r="M30" s="173"/>
    </row>
    <row r="31" spans="1:13" s="3" customFormat="1" ht="104.25" customHeight="1" x14ac:dyDescent="0.25">
      <c r="A31" s="156" t="s">
        <v>202</v>
      </c>
      <c r="B31" s="11" t="s">
        <v>203</v>
      </c>
      <c r="C31" s="156" t="s">
        <v>204</v>
      </c>
      <c r="D31" s="57">
        <v>10.029999999999999</v>
      </c>
      <c r="E31" s="61">
        <f t="shared" si="3"/>
        <v>6.2185999999999995</v>
      </c>
      <c r="F31" s="63">
        <v>0.38</v>
      </c>
      <c r="G31" s="79">
        <f>D31*(1-H31)</f>
        <v>6.1182999999999996</v>
      </c>
      <c r="H31" s="80">
        <v>0.39</v>
      </c>
      <c r="I31" s="97">
        <f>D31*(1-J31)</f>
        <v>6.0179999999999998</v>
      </c>
      <c r="J31" s="98">
        <v>0.4</v>
      </c>
      <c r="K31" s="65"/>
      <c r="L31" s="66"/>
      <c r="M31" s="173"/>
    </row>
    <row r="32" spans="1:13" s="3" customFormat="1" ht="104.25" customHeight="1" x14ac:dyDescent="0.25">
      <c r="A32" s="156" t="s">
        <v>89</v>
      </c>
      <c r="B32" s="11" t="s">
        <v>52</v>
      </c>
      <c r="C32" s="156" t="s">
        <v>154</v>
      </c>
      <c r="D32" s="57">
        <v>31.27</v>
      </c>
      <c r="E32" s="61">
        <f t="shared" si="3"/>
        <v>10.78815</v>
      </c>
      <c r="F32" s="62">
        <v>0.65500000000000003</v>
      </c>
      <c r="G32" s="65"/>
      <c r="H32" s="68"/>
      <c r="I32" s="99"/>
      <c r="J32" s="100"/>
      <c r="K32" s="65"/>
      <c r="L32" s="66"/>
      <c r="M32" s="173"/>
    </row>
    <row r="33" spans="1:13" s="3" customFormat="1" ht="104.25" customHeight="1" x14ac:dyDescent="0.25">
      <c r="A33" s="156" t="s">
        <v>90</v>
      </c>
      <c r="B33" s="11" t="s">
        <v>13</v>
      </c>
      <c r="C33" s="156" t="s">
        <v>155</v>
      </c>
      <c r="D33" s="57">
        <v>14.23</v>
      </c>
      <c r="E33" s="61">
        <f t="shared" si="3"/>
        <v>7.3996000000000004</v>
      </c>
      <c r="F33" s="76">
        <v>0.48</v>
      </c>
      <c r="G33" s="61">
        <f>D33*(1-H33)</f>
        <v>6.8304</v>
      </c>
      <c r="H33" s="76">
        <v>0.52</v>
      </c>
      <c r="I33" s="64">
        <f>D33*(1-J33)</f>
        <v>6.5457999999999998</v>
      </c>
      <c r="J33" s="169">
        <v>0.54</v>
      </c>
      <c r="K33" s="64">
        <f>D33*(1-L33)</f>
        <v>6.2611999999999997</v>
      </c>
      <c r="L33" s="169">
        <v>0.56000000000000005</v>
      </c>
      <c r="M33" s="173"/>
    </row>
    <row r="34" spans="1:13" s="3" customFormat="1" ht="104.25" customHeight="1" x14ac:dyDescent="0.25">
      <c r="A34" s="156" t="s">
        <v>91</v>
      </c>
      <c r="B34" s="11" t="s">
        <v>14</v>
      </c>
      <c r="C34" s="156" t="s">
        <v>156</v>
      </c>
      <c r="D34" s="57">
        <v>16</v>
      </c>
      <c r="E34" s="61">
        <f>D34*(1-F34)</f>
        <v>9.76</v>
      </c>
      <c r="F34" s="76">
        <v>0.39</v>
      </c>
      <c r="G34" s="65">
        <f t="shared" ref="G34:L34" si="4">E34</f>
        <v>9.76</v>
      </c>
      <c r="H34" s="68">
        <f t="shared" si="4"/>
        <v>0.39</v>
      </c>
      <c r="I34" s="67">
        <f t="shared" si="4"/>
        <v>9.76</v>
      </c>
      <c r="J34" s="87">
        <f t="shared" si="4"/>
        <v>0.39</v>
      </c>
      <c r="K34" s="65">
        <f t="shared" si="4"/>
        <v>9.76</v>
      </c>
      <c r="L34" s="66">
        <f t="shared" si="4"/>
        <v>0.39</v>
      </c>
      <c r="M34" s="176"/>
    </row>
    <row r="35" spans="1:13" s="3" customFormat="1" ht="104.25" customHeight="1" x14ac:dyDescent="0.25">
      <c r="A35" s="156" t="s">
        <v>93</v>
      </c>
      <c r="B35" s="13" t="s">
        <v>58</v>
      </c>
      <c r="C35" s="156" t="s">
        <v>158</v>
      </c>
      <c r="D35" s="57">
        <v>13.41</v>
      </c>
      <c r="E35" s="61">
        <f t="shared" ref="E35" si="5">D35*(1-F35)</f>
        <v>6.4367999999999999</v>
      </c>
      <c r="F35" s="63">
        <v>0.52</v>
      </c>
      <c r="G35" s="65"/>
      <c r="H35" s="68"/>
      <c r="I35" s="65"/>
      <c r="J35" s="68"/>
      <c r="K35" s="65"/>
      <c r="L35" s="68"/>
      <c r="M35" s="6"/>
    </row>
    <row r="36" spans="1:13" s="3" customFormat="1" ht="104.25" customHeight="1" x14ac:dyDescent="0.25">
      <c r="A36" s="156" t="s">
        <v>92</v>
      </c>
      <c r="B36" s="11" t="s">
        <v>61</v>
      </c>
      <c r="C36" s="156" t="s">
        <v>157</v>
      </c>
      <c r="D36" s="101">
        <v>11.73</v>
      </c>
      <c r="E36" s="61">
        <f>D36*(1-F36)</f>
        <v>5.6303999999999998</v>
      </c>
      <c r="F36" s="63">
        <v>0.52</v>
      </c>
      <c r="G36" s="65"/>
      <c r="H36" s="68"/>
      <c r="I36" s="65"/>
      <c r="J36" s="68"/>
      <c r="K36" s="65"/>
      <c r="L36" s="68"/>
      <c r="M36" s="176"/>
    </row>
    <row r="37" spans="1:13" s="3" customFormat="1" ht="120" customHeight="1" x14ac:dyDescent="0.25">
      <c r="A37" s="196" t="s">
        <v>222</v>
      </c>
      <c r="B37" s="13" t="s">
        <v>221</v>
      </c>
      <c r="C37" s="196" t="s">
        <v>223</v>
      </c>
      <c r="D37" s="57">
        <v>8.3800000000000008</v>
      </c>
      <c r="E37" s="83">
        <f>D37*(1-F37)</f>
        <v>5.0280000000000005</v>
      </c>
      <c r="F37" s="84">
        <v>0.4</v>
      </c>
      <c r="G37" s="83">
        <f>D37*(1-H37)</f>
        <v>4.8604000000000012</v>
      </c>
      <c r="H37" s="98">
        <v>0.42</v>
      </c>
      <c r="I37" s="83">
        <f>D37*(1-J37)</f>
        <v>4.7766000000000011</v>
      </c>
      <c r="J37" s="98">
        <v>0.43</v>
      </c>
      <c r="K37" s="65"/>
      <c r="L37" s="91"/>
      <c r="M37" s="6"/>
    </row>
    <row r="38" spans="1:13" s="3" customFormat="1" ht="117" customHeight="1" x14ac:dyDescent="0.25">
      <c r="A38" s="196" t="s">
        <v>205</v>
      </c>
      <c r="B38" s="203" t="s">
        <v>53</v>
      </c>
      <c r="C38" s="196" t="s">
        <v>206</v>
      </c>
      <c r="D38" s="135">
        <v>6.35</v>
      </c>
      <c r="E38" s="313" t="s">
        <v>264</v>
      </c>
      <c r="F38" s="314"/>
      <c r="G38" s="313" t="s">
        <v>266</v>
      </c>
      <c r="H38" s="314"/>
      <c r="I38" s="313" t="s">
        <v>265</v>
      </c>
      <c r="J38" s="314"/>
      <c r="K38" s="229"/>
      <c r="L38" s="230"/>
      <c r="M38" s="172"/>
    </row>
    <row r="39" spans="1:13" s="3" customFormat="1" ht="112.5" customHeight="1" thickBot="1" x14ac:dyDescent="0.3">
      <c r="A39" s="196" t="s">
        <v>293</v>
      </c>
      <c r="B39" s="223" t="s">
        <v>38</v>
      </c>
      <c r="C39" s="196" t="s">
        <v>294</v>
      </c>
      <c r="D39" s="57">
        <v>7.58</v>
      </c>
      <c r="E39" s="64">
        <f>D39*(1-F39)</f>
        <v>4.548</v>
      </c>
      <c r="F39" s="76">
        <v>0.4</v>
      </c>
      <c r="G39" s="119">
        <f>D39*(1-H39)</f>
        <v>4.3964000000000008</v>
      </c>
      <c r="H39" s="80">
        <v>0.42</v>
      </c>
      <c r="I39" s="119">
        <f>D39*(1-J39)</f>
        <v>4.1690000000000005</v>
      </c>
      <c r="J39" s="80">
        <v>0.45</v>
      </c>
      <c r="K39" s="67"/>
      <c r="L39" s="112"/>
      <c r="M39" s="172"/>
    </row>
    <row r="40" spans="1:13" s="3" customFormat="1" ht="32.25" thickBot="1" x14ac:dyDescent="0.3">
      <c r="A40" s="23"/>
      <c r="B40" s="24"/>
      <c r="C40" s="25"/>
      <c r="D40" s="52"/>
      <c r="E40" s="308" t="s">
        <v>46</v>
      </c>
      <c r="F40" s="309"/>
      <c r="G40" s="310" t="s">
        <v>42</v>
      </c>
      <c r="H40" s="311"/>
      <c r="I40" s="312" t="s">
        <v>43</v>
      </c>
      <c r="J40" s="309"/>
      <c r="K40" s="308" t="s">
        <v>44</v>
      </c>
      <c r="L40" s="309"/>
      <c r="M40" s="26"/>
    </row>
    <row r="41" spans="1:13" s="3" customFormat="1" ht="53.25" thickBot="1" x14ac:dyDescent="0.3">
      <c r="A41" s="21" t="s">
        <v>0</v>
      </c>
      <c r="B41" s="19" t="s">
        <v>1</v>
      </c>
      <c r="C41" s="30" t="s">
        <v>201</v>
      </c>
      <c r="D41" s="43" t="s">
        <v>2</v>
      </c>
      <c r="E41" s="28" t="s">
        <v>3</v>
      </c>
      <c r="F41" s="44" t="s">
        <v>4</v>
      </c>
      <c r="G41" s="28" t="s">
        <v>3</v>
      </c>
      <c r="H41" s="45" t="s">
        <v>4</v>
      </c>
      <c r="I41" s="46" t="s">
        <v>3</v>
      </c>
      <c r="J41" s="47" t="s">
        <v>4</v>
      </c>
      <c r="K41" s="28" t="s">
        <v>3</v>
      </c>
      <c r="L41" s="29" t="s">
        <v>4</v>
      </c>
      <c r="M41" s="20" t="s">
        <v>45</v>
      </c>
    </row>
    <row r="42" spans="1:13" s="3" customFormat="1" ht="104.25" customHeight="1" x14ac:dyDescent="0.25">
      <c r="A42" s="156" t="s">
        <v>94</v>
      </c>
      <c r="B42" s="219" t="s">
        <v>48</v>
      </c>
      <c r="C42" s="156" t="s">
        <v>159</v>
      </c>
      <c r="D42" s="108">
        <v>15.77</v>
      </c>
      <c r="E42" s="58">
        <f>D42*(1-F42)</f>
        <v>9.4619999999999997</v>
      </c>
      <c r="F42" s="199">
        <v>0.4</v>
      </c>
      <c r="G42" s="58">
        <f>D42*(1-H42)</f>
        <v>8.988900000000001</v>
      </c>
      <c r="H42" s="199">
        <v>0.43</v>
      </c>
      <c r="I42" s="115">
        <f>D42*(1-J42)</f>
        <v>8.5158000000000005</v>
      </c>
      <c r="J42" s="200">
        <v>0.46</v>
      </c>
      <c r="K42" s="67"/>
      <c r="L42" s="109"/>
      <c r="M42" s="208"/>
    </row>
    <row r="43" spans="1:13" s="3" customFormat="1" ht="102" customHeight="1" x14ac:dyDescent="0.25">
      <c r="A43" s="156" t="s">
        <v>95</v>
      </c>
      <c r="B43" s="231" t="s">
        <v>285</v>
      </c>
      <c r="C43" s="156" t="s">
        <v>160</v>
      </c>
      <c r="D43" s="106">
        <v>10.23</v>
      </c>
      <c r="E43" s="79">
        <f t="shared" ref="E43:E44" si="6">D43*(1-F43)</f>
        <v>3.9897000000000005</v>
      </c>
      <c r="F43" s="80">
        <v>0.61</v>
      </c>
      <c r="G43" s="67"/>
      <c r="H43" s="111"/>
      <c r="I43" s="67"/>
      <c r="J43" s="111"/>
      <c r="K43" s="315" t="s">
        <v>406</v>
      </c>
      <c r="L43" s="316"/>
      <c r="M43" s="174"/>
    </row>
    <row r="44" spans="1:13" s="3" customFormat="1" ht="104.25" customHeight="1" x14ac:dyDescent="0.25">
      <c r="A44" s="156" t="s">
        <v>96</v>
      </c>
      <c r="B44" s="14" t="s">
        <v>15</v>
      </c>
      <c r="C44" s="156" t="s">
        <v>161</v>
      </c>
      <c r="D44" s="57">
        <v>8</v>
      </c>
      <c r="E44" s="61">
        <f t="shared" si="6"/>
        <v>4.5600000000000005</v>
      </c>
      <c r="F44" s="105">
        <v>0.43</v>
      </c>
      <c r="G44" s="81">
        <f>D44*(1-H44)</f>
        <v>4.4399999999999995</v>
      </c>
      <c r="H44" s="62">
        <v>0.44500000000000001</v>
      </c>
      <c r="I44" s="81">
        <f>D44*(1-J44)</f>
        <v>4.32</v>
      </c>
      <c r="J44" s="92">
        <v>0.46</v>
      </c>
      <c r="K44" s="67"/>
      <c r="L44" s="66"/>
      <c r="M44" s="177"/>
    </row>
    <row r="45" spans="1:13" s="3" customFormat="1" ht="104.25" customHeight="1" x14ac:dyDescent="0.25">
      <c r="A45" s="156" t="s">
        <v>654</v>
      </c>
      <c r="B45" s="14" t="s">
        <v>655</v>
      </c>
      <c r="C45" s="156" t="s">
        <v>656</v>
      </c>
      <c r="D45" s="57">
        <v>15.95</v>
      </c>
      <c r="E45" s="61">
        <f>D45*(1-F45)</f>
        <v>7.4964999999999993</v>
      </c>
      <c r="F45" s="105">
        <v>0.53</v>
      </c>
      <c r="G45" s="64">
        <f>D45*(1-H45)</f>
        <v>6.6990000000000007</v>
      </c>
      <c r="H45" s="63">
        <v>0.57999999999999996</v>
      </c>
      <c r="I45" s="67"/>
      <c r="J45" s="87"/>
      <c r="K45" s="67"/>
      <c r="L45" s="66"/>
      <c r="M45" s="173"/>
    </row>
    <row r="46" spans="1:13" s="3" customFormat="1" ht="104.25" customHeight="1" x14ac:dyDescent="0.25">
      <c r="A46" s="156" t="s">
        <v>245</v>
      </c>
      <c r="B46" s="11" t="s">
        <v>246</v>
      </c>
      <c r="C46" s="156" t="s">
        <v>247</v>
      </c>
      <c r="D46" s="57">
        <v>29.5</v>
      </c>
      <c r="E46" s="61">
        <f>D46*(1-F46)</f>
        <v>16.225000000000001</v>
      </c>
      <c r="F46" s="63">
        <v>0.45</v>
      </c>
      <c r="G46" s="65"/>
      <c r="H46" s="68"/>
      <c r="I46" s="67"/>
      <c r="J46" s="68"/>
      <c r="K46" s="67"/>
      <c r="L46" s="66"/>
      <c r="M46" s="177"/>
    </row>
    <row r="47" spans="1:13" s="3" customFormat="1" ht="104.25" customHeight="1" x14ac:dyDescent="0.25">
      <c r="A47" s="156" t="s">
        <v>97</v>
      </c>
      <c r="B47" s="11" t="s">
        <v>69</v>
      </c>
      <c r="C47" s="156" t="s">
        <v>162</v>
      </c>
      <c r="D47" s="57">
        <v>16.23</v>
      </c>
      <c r="E47" s="61">
        <f t="shared" ref="E47" si="7">D47*(1-F47)</f>
        <v>10.2249</v>
      </c>
      <c r="F47" s="63">
        <v>0.37</v>
      </c>
      <c r="G47" s="79">
        <f t="shared" ref="G47:G53" si="8">D47*(1-H47)</f>
        <v>10.0626</v>
      </c>
      <c r="H47" s="80">
        <v>0.38</v>
      </c>
      <c r="I47" s="67">
        <f t="shared" ref="I47:J47" si="9">G47</f>
        <v>10.0626</v>
      </c>
      <c r="J47" s="68">
        <f t="shared" si="9"/>
        <v>0.38</v>
      </c>
      <c r="K47" s="67"/>
      <c r="L47" s="66"/>
      <c r="M47" s="205"/>
    </row>
    <row r="48" spans="1:13" s="3" customFormat="1" ht="104.25" customHeight="1" x14ac:dyDescent="0.25">
      <c r="A48" s="156" t="s">
        <v>216</v>
      </c>
      <c r="B48" s="11" t="s">
        <v>217</v>
      </c>
      <c r="C48" s="156" t="s">
        <v>209</v>
      </c>
      <c r="D48" s="57">
        <v>12.68</v>
      </c>
      <c r="E48" s="61">
        <f>D48*(1-F48)</f>
        <v>8.1151999999999997</v>
      </c>
      <c r="F48" s="76">
        <v>0.36</v>
      </c>
      <c r="G48" s="61">
        <f t="shared" si="8"/>
        <v>7.8616000000000001</v>
      </c>
      <c r="H48" s="95">
        <v>0.38</v>
      </c>
      <c r="I48" s="64">
        <f>D48*(1-J48)</f>
        <v>7.6079999999999997</v>
      </c>
      <c r="J48" s="95">
        <v>0.4</v>
      </c>
      <c r="K48" s="67"/>
      <c r="L48" s="66"/>
      <c r="M48" s="207"/>
    </row>
    <row r="49" spans="1:13" s="3" customFormat="1" ht="104.25" customHeight="1" x14ac:dyDescent="0.25">
      <c r="A49" s="156" t="s">
        <v>98</v>
      </c>
      <c r="B49" s="11" t="s">
        <v>59</v>
      </c>
      <c r="C49" s="156" t="s">
        <v>163</v>
      </c>
      <c r="D49" s="57">
        <v>16.23</v>
      </c>
      <c r="E49" s="61">
        <f t="shared" ref="E49:E51" si="10">D49*(1-F49)</f>
        <v>10.0626</v>
      </c>
      <c r="F49" s="63">
        <v>0.38</v>
      </c>
      <c r="G49" s="61">
        <f t="shared" si="8"/>
        <v>9.7379999999999995</v>
      </c>
      <c r="H49" s="80">
        <v>0.4</v>
      </c>
      <c r="I49" s="67">
        <f t="shared" ref="I49:J49" si="11">G49</f>
        <v>9.7379999999999995</v>
      </c>
      <c r="J49" s="68">
        <f t="shared" si="11"/>
        <v>0.4</v>
      </c>
      <c r="K49" s="67"/>
      <c r="L49" s="66"/>
      <c r="M49" s="208"/>
    </row>
    <row r="50" spans="1:13" s="3" customFormat="1" ht="104.25" customHeight="1" x14ac:dyDescent="0.25">
      <c r="A50" s="156" t="s">
        <v>99</v>
      </c>
      <c r="B50" s="11" t="s">
        <v>16</v>
      </c>
      <c r="C50" s="156" t="s">
        <v>164</v>
      </c>
      <c r="D50" s="57">
        <v>13.5</v>
      </c>
      <c r="E50" s="61">
        <f t="shared" si="10"/>
        <v>8.64</v>
      </c>
      <c r="F50" s="63">
        <v>0.36</v>
      </c>
      <c r="G50" s="61">
        <f t="shared" si="8"/>
        <v>8.5050000000000008</v>
      </c>
      <c r="H50" s="80">
        <v>0.37</v>
      </c>
      <c r="I50" s="61">
        <f>D50-(D50*J50)</f>
        <v>8.370000000000001</v>
      </c>
      <c r="J50" s="63">
        <v>0.38</v>
      </c>
      <c r="K50" s="67"/>
      <c r="L50" s="66"/>
      <c r="M50" s="178"/>
    </row>
    <row r="51" spans="1:13" s="3" customFormat="1" ht="104.25" customHeight="1" x14ac:dyDescent="0.25">
      <c r="A51" s="156" t="s">
        <v>210</v>
      </c>
      <c r="B51" s="11" t="s">
        <v>211</v>
      </c>
      <c r="C51" s="156" t="s">
        <v>212</v>
      </c>
      <c r="D51" s="57">
        <v>15.14</v>
      </c>
      <c r="E51" s="64">
        <f t="shared" si="10"/>
        <v>9.5381999999999998</v>
      </c>
      <c r="F51" s="92">
        <v>0.37</v>
      </c>
      <c r="G51" s="64">
        <f t="shared" si="8"/>
        <v>9.3868000000000009</v>
      </c>
      <c r="H51" s="89">
        <v>0.38</v>
      </c>
      <c r="I51" s="99"/>
      <c r="J51" s="102"/>
      <c r="K51" s="67"/>
      <c r="L51" s="66"/>
      <c r="M51" s="179"/>
    </row>
    <row r="52" spans="1:13" s="3" customFormat="1" ht="104.25" customHeight="1" x14ac:dyDescent="0.25">
      <c r="A52" s="156" t="s">
        <v>100</v>
      </c>
      <c r="B52" s="11" t="s">
        <v>17</v>
      </c>
      <c r="C52" s="162" t="s">
        <v>165</v>
      </c>
      <c r="D52" s="113">
        <v>26.68</v>
      </c>
      <c r="E52" s="61">
        <f>D52*(1-F52)</f>
        <v>14.140400000000001</v>
      </c>
      <c r="F52" s="63">
        <v>0.47</v>
      </c>
      <c r="G52" s="64">
        <f t="shared" si="8"/>
        <v>12.8064</v>
      </c>
      <c r="H52" s="89">
        <v>0.52</v>
      </c>
      <c r="I52" s="65"/>
      <c r="J52" s="87"/>
      <c r="K52" s="67"/>
      <c r="L52" s="66"/>
      <c r="M52" s="179"/>
    </row>
    <row r="53" spans="1:13" s="3" customFormat="1" ht="104.25" customHeight="1" x14ac:dyDescent="0.25">
      <c r="A53" s="156" t="s">
        <v>101</v>
      </c>
      <c r="B53" s="35" t="s">
        <v>18</v>
      </c>
      <c r="C53" s="163" t="s">
        <v>166</v>
      </c>
      <c r="D53" s="113">
        <v>9.65</v>
      </c>
      <c r="E53" s="58">
        <f>D53*(1-F53)</f>
        <v>6.03125</v>
      </c>
      <c r="F53" s="114">
        <v>0.375</v>
      </c>
      <c r="G53" s="115">
        <f t="shared" si="8"/>
        <v>5.79</v>
      </c>
      <c r="H53" s="116">
        <v>0.4</v>
      </c>
      <c r="I53" s="115">
        <f>D53*(1-J53)</f>
        <v>5.5970000000000013</v>
      </c>
      <c r="J53" s="92">
        <v>0.42</v>
      </c>
      <c r="K53" s="67"/>
      <c r="L53" s="66"/>
      <c r="M53" s="180"/>
    </row>
    <row r="54" spans="1:13" s="3" customFormat="1" ht="104.25" customHeight="1" x14ac:dyDescent="0.25">
      <c r="A54" s="156" t="s">
        <v>102</v>
      </c>
      <c r="B54" s="221" t="s">
        <v>653</v>
      </c>
      <c r="C54" s="163" t="s">
        <v>167</v>
      </c>
      <c r="D54" s="113">
        <v>4.7</v>
      </c>
      <c r="E54" s="61">
        <f>D54*(1-F54)</f>
        <v>2.5380000000000003</v>
      </c>
      <c r="F54" s="59">
        <v>0.46</v>
      </c>
      <c r="G54" s="67"/>
      <c r="H54" s="87"/>
      <c r="I54" s="67"/>
      <c r="J54" s="87"/>
      <c r="K54" s="67"/>
      <c r="L54" s="66"/>
      <c r="M54" s="173"/>
    </row>
    <row r="55" spans="1:13" s="3" customFormat="1" ht="104.25" customHeight="1" x14ac:dyDescent="0.25">
      <c r="A55" s="156" t="s">
        <v>242</v>
      </c>
      <c r="B55" s="15" t="s">
        <v>243</v>
      </c>
      <c r="C55" s="163" t="s">
        <v>244</v>
      </c>
      <c r="D55" s="113">
        <v>8.6300000000000008</v>
      </c>
      <c r="E55" s="90">
        <f>D55*(1-F55)</f>
        <v>5.3506</v>
      </c>
      <c r="F55" s="118">
        <v>0.38</v>
      </c>
      <c r="G55" s="119">
        <f>D55*(1-H55)</f>
        <v>5.1779999999999999</v>
      </c>
      <c r="H55" s="89">
        <v>0.4</v>
      </c>
      <c r="I55" s="67"/>
      <c r="J55" s="68"/>
      <c r="K55" s="67"/>
      <c r="L55" s="66"/>
      <c r="M55" s="173"/>
    </row>
    <row r="56" spans="1:13" s="3" customFormat="1" ht="104.25" customHeight="1" x14ac:dyDescent="0.25">
      <c r="A56" s="156" t="s">
        <v>103</v>
      </c>
      <c r="B56" s="11" t="s">
        <v>19</v>
      </c>
      <c r="C56" s="163" t="s">
        <v>168</v>
      </c>
      <c r="D56" s="113">
        <v>13.14</v>
      </c>
      <c r="E56" s="64">
        <f>D56*(1-F56)</f>
        <v>8.0811000000000011</v>
      </c>
      <c r="F56" s="120">
        <v>0.38500000000000001</v>
      </c>
      <c r="G56" s="61">
        <f t="shared" ref="G56" si="12">D56*(1-H56)</f>
        <v>7.8840000000000003</v>
      </c>
      <c r="H56" s="95">
        <v>0.4</v>
      </c>
      <c r="I56" s="65"/>
      <c r="J56" s="87"/>
      <c r="K56" s="67"/>
      <c r="L56" s="66"/>
      <c r="M56" s="173"/>
    </row>
    <row r="57" spans="1:13" s="3" customFormat="1" ht="104.25" customHeight="1" thickBot="1" x14ac:dyDescent="0.3">
      <c r="A57" s="156" t="s">
        <v>104</v>
      </c>
      <c r="B57" s="221" t="s">
        <v>54</v>
      </c>
      <c r="C57" s="162" t="s">
        <v>104</v>
      </c>
      <c r="D57" s="113">
        <f>6.77/1.1</f>
        <v>6.1545454545454534</v>
      </c>
      <c r="E57" s="61">
        <f t="shared" ref="E57" si="13">D57*(1-F57)</f>
        <v>3.5080909090909089</v>
      </c>
      <c r="F57" s="76">
        <v>0.43</v>
      </c>
      <c r="G57" s="64">
        <v>3.38</v>
      </c>
      <c r="H57" s="95">
        <v>0.45</v>
      </c>
      <c r="I57" s="64">
        <f>D57*(1-J57)</f>
        <v>3.2003636363636359</v>
      </c>
      <c r="J57" s="95">
        <v>0.48</v>
      </c>
      <c r="K57" s="67"/>
      <c r="L57" s="66"/>
      <c r="M57" s="178"/>
    </row>
    <row r="58" spans="1:13" s="3" customFormat="1" ht="32.25" thickBot="1" x14ac:dyDescent="0.3">
      <c r="A58" s="23"/>
      <c r="B58" s="24"/>
      <c r="C58" s="25"/>
      <c r="D58" s="52"/>
      <c r="E58" s="308" t="s">
        <v>46</v>
      </c>
      <c r="F58" s="309"/>
      <c r="G58" s="310" t="s">
        <v>42</v>
      </c>
      <c r="H58" s="311"/>
      <c r="I58" s="312" t="s">
        <v>43</v>
      </c>
      <c r="J58" s="309"/>
      <c r="K58" s="308" t="s">
        <v>44</v>
      </c>
      <c r="L58" s="309"/>
      <c r="M58" s="26"/>
    </row>
    <row r="59" spans="1:13" s="3" customFormat="1" ht="53.25" thickBot="1" x14ac:dyDescent="0.3">
      <c r="A59" s="21" t="s">
        <v>0</v>
      </c>
      <c r="B59" s="164" t="s">
        <v>1</v>
      </c>
      <c r="C59" s="30" t="s">
        <v>201</v>
      </c>
      <c r="D59" s="165" t="s">
        <v>2</v>
      </c>
      <c r="E59" s="28" t="s">
        <v>3</v>
      </c>
      <c r="F59" s="44" t="s">
        <v>4</v>
      </c>
      <c r="G59" s="28" t="s">
        <v>3</v>
      </c>
      <c r="H59" s="45" t="s">
        <v>4</v>
      </c>
      <c r="I59" s="46" t="s">
        <v>3</v>
      </c>
      <c r="J59" s="47" t="s">
        <v>4</v>
      </c>
      <c r="K59" s="28" t="s">
        <v>3</v>
      </c>
      <c r="L59" s="29" t="s">
        <v>4</v>
      </c>
      <c r="M59" s="20" t="s">
        <v>45</v>
      </c>
    </row>
    <row r="60" spans="1:13" s="3" customFormat="1" ht="104.25" customHeight="1" x14ac:dyDescent="0.25">
      <c r="A60" s="156" t="s">
        <v>578</v>
      </c>
      <c r="B60" s="11" t="s">
        <v>577</v>
      </c>
      <c r="C60" s="163" t="s">
        <v>579</v>
      </c>
      <c r="D60" s="113">
        <v>6.52</v>
      </c>
      <c r="E60" s="64">
        <f t="shared" ref="E60:E64" si="14">D60*(1-F60)</f>
        <v>4.2379999999999995</v>
      </c>
      <c r="F60" s="76">
        <v>0.35</v>
      </c>
      <c r="G60" s="64">
        <f>D60*(1-H60)</f>
        <v>4.1727999999999996</v>
      </c>
      <c r="H60" s="89">
        <v>0.36</v>
      </c>
      <c r="I60" s="67"/>
      <c r="J60" s="87"/>
      <c r="K60" s="67"/>
      <c r="L60" s="66"/>
      <c r="M60" s="296" t="s">
        <v>658</v>
      </c>
    </row>
    <row r="61" spans="1:13" s="3" customFormat="1" ht="104.25" customHeight="1" x14ac:dyDescent="0.25">
      <c r="A61" s="156" t="s">
        <v>279</v>
      </c>
      <c r="B61" s="217" t="s">
        <v>280</v>
      </c>
      <c r="C61" s="163" t="s">
        <v>281</v>
      </c>
      <c r="D61" s="113">
        <v>12.94</v>
      </c>
      <c r="E61" s="90">
        <f t="shared" si="14"/>
        <v>8.1522000000000006</v>
      </c>
      <c r="F61" s="169">
        <v>0.37</v>
      </c>
      <c r="G61" s="64">
        <f>D61*(1-H61)</f>
        <v>7.9581</v>
      </c>
      <c r="H61" s="211">
        <v>0.38500000000000001</v>
      </c>
      <c r="I61" s="65"/>
      <c r="J61" s="87"/>
      <c r="K61" s="67"/>
      <c r="L61" s="66"/>
      <c r="M61" s="208"/>
    </row>
    <row r="62" spans="1:13" s="3" customFormat="1" ht="104.25" hidden="1" customHeight="1" x14ac:dyDescent="0.25">
      <c r="A62" s="156" t="s">
        <v>105</v>
      </c>
      <c r="B62" s="11" t="s">
        <v>20</v>
      </c>
      <c r="C62" s="163" t="s">
        <v>169</v>
      </c>
      <c r="D62" s="113">
        <v>3.78</v>
      </c>
      <c r="E62" s="83">
        <f t="shared" si="14"/>
        <v>2.4192</v>
      </c>
      <c r="F62" s="84">
        <v>0.36</v>
      </c>
      <c r="G62" s="64">
        <f>D62*(1-H62)</f>
        <v>2.3435999999999999</v>
      </c>
      <c r="H62" s="95">
        <v>0.38</v>
      </c>
      <c r="I62" s="61">
        <f>D62*(1-J62)</f>
        <v>2.2679999999999998</v>
      </c>
      <c r="J62" s="95">
        <v>0.4</v>
      </c>
      <c r="K62" s="65"/>
      <c r="L62" s="66"/>
      <c r="M62" s="208"/>
    </row>
    <row r="63" spans="1:13" s="3" customFormat="1" ht="104.25" customHeight="1" x14ac:dyDescent="0.25">
      <c r="A63" s="156" t="s">
        <v>106</v>
      </c>
      <c r="B63" s="11" t="s">
        <v>21</v>
      </c>
      <c r="C63" s="163" t="s">
        <v>170</v>
      </c>
      <c r="D63" s="113">
        <v>27.21</v>
      </c>
      <c r="E63" s="64">
        <f t="shared" si="14"/>
        <v>17.414400000000001</v>
      </c>
      <c r="F63" s="121">
        <v>0.36</v>
      </c>
      <c r="G63" s="65"/>
      <c r="H63" s="87"/>
      <c r="I63" s="65"/>
      <c r="J63" s="87"/>
      <c r="K63" s="67"/>
      <c r="L63" s="66"/>
      <c r="M63" s="173"/>
    </row>
    <row r="64" spans="1:13" s="3" customFormat="1" ht="104.25" customHeight="1" x14ac:dyDescent="0.25">
      <c r="A64" s="156" t="s">
        <v>107</v>
      </c>
      <c r="B64" s="11" t="s">
        <v>22</v>
      </c>
      <c r="C64" s="163" t="s">
        <v>171</v>
      </c>
      <c r="D64" s="88">
        <v>6.25</v>
      </c>
      <c r="E64" s="61">
        <f t="shared" si="14"/>
        <v>3.6875000000000004</v>
      </c>
      <c r="F64" s="63">
        <v>0.41</v>
      </c>
      <c r="G64" s="67"/>
      <c r="H64" s="87"/>
      <c r="I64" s="67"/>
      <c r="J64" s="87"/>
      <c r="K64" s="67"/>
      <c r="L64" s="66"/>
      <c r="M64" s="178"/>
    </row>
    <row r="65" spans="1:13" s="3" customFormat="1" ht="103.5" customHeight="1" x14ac:dyDescent="0.25">
      <c r="A65" s="156" t="s">
        <v>255</v>
      </c>
      <c r="B65" s="191" t="s">
        <v>256</v>
      </c>
      <c r="C65" s="163" t="s">
        <v>413</v>
      </c>
      <c r="D65" s="113">
        <v>8.68</v>
      </c>
      <c r="E65" s="90">
        <f>D65*(1-F65)</f>
        <v>4.1663999999999994</v>
      </c>
      <c r="F65" s="169">
        <v>0.52</v>
      </c>
      <c r="G65" s="64">
        <f>D65*(1-H65)</f>
        <v>3.9927999999999995</v>
      </c>
      <c r="H65" s="92">
        <v>0.54</v>
      </c>
      <c r="I65" s="90">
        <f>D65*(1-J65)</f>
        <v>3.8191999999999995</v>
      </c>
      <c r="J65" s="92">
        <v>0.56000000000000005</v>
      </c>
      <c r="K65" s="67"/>
      <c r="L65" s="66"/>
      <c r="M65" s="181"/>
    </row>
    <row r="66" spans="1:13" s="3" customFormat="1" ht="104.25" customHeight="1" x14ac:dyDescent="0.25">
      <c r="A66" s="156" t="s">
        <v>108</v>
      </c>
      <c r="B66" s="155" t="s">
        <v>251</v>
      </c>
      <c r="C66" s="163" t="s">
        <v>172</v>
      </c>
      <c r="D66" s="88">
        <v>13.59</v>
      </c>
      <c r="E66" s="61">
        <f t="shared" ref="E66:E70" si="15">D66*(1-F66)</f>
        <v>5.9931899999999994</v>
      </c>
      <c r="F66" s="89">
        <v>0.55900000000000005</v>
      </c>
      <c r="G66" s="67"/>
      <c r="H66" s="87"/>
      <c r="I66" s="67"/>
      <c r="J66" s="87"/>
      <c r="K66" s="67"/>
      <c r="L66" s="66"/>
      <c r="M66" s="173"/>
    </row>
    <row r="67" spans="1:13" s="3" customFormat="1" ht="112.5" customHeight="1" x14ac:dyDescent="0.25">
      <c r="A67" s="156" t="s">
        <v>109</v>
      </c>
      <c r="B67" s="232" t="s">
        <v>289</v>
      </c>
      <c r="C67" s="163" t="s">
        <v>173</v>
      </c>
      <c r="D67" s="88">
        <v>15.41</v>
      </c>
      <c r="E67" s="61">
        <f t="shared" si="15"/>
        <v>5.3934999999999995</v>
      </c>
      <c r="F67" s="89">
        <v>0.65</v>
      </c>
      <c r="G67" s="67"/>
      <c r="H67" s="87"/>
      <c r="I67" s="67"/>
      <c r="J67" s="87"/>
      <c r="K67" s="315" t="s">
        <v>406</v>
      </c>
      <c r="L67" s="316"/>
      <c r="M67" s="173"/>
    </row>
    <row r="68" spans="1:13" s="3" customFormat="1" ht="111.75" customHeight="1" thickBot="1" x14ac:dyDescent="0.3">
      <c r="A68" s="156" t="s">
        <v>291</v>
      </c>
      <c r="B68" s="12" t="s">
        <v>290</v>
      </c>
      <c r="C68" s="163" t="s">
        <v>292</v>
      </c>
      <c r="D68" s="88">
        <v>14.5</v>
      </c>
      <c r="E68" s="61">
        <f t="shared" si="15"/>
        <v>7.3224999999999998</v>
      </c>
      <c r="F68" s="77">
        <v>0.495</v>
      </c>
      <c r="G68" s="67"/>
      <c r="H68" s="87"/>
      <c r="I68" s="67"/>
      <c r="J68" s="87"/>
      <c r="K68" s="67"/>
      <c r="L68" s="66"/>
      <c r="M68" s="173"/>
    </row>
    <row r="69" spans="1:13" s="3" customFormat="1" ht="105" customHeight="1" x14ac:dyDescent="0.25">
      <c r="A69" s="156" t="s">
        <v>110</v>
      </c>
      <c r="B69" s="11" t="s">
        <v>23</v>
      </c>
      <c r="C69" s="166" t="s">
        <v>174</v>
      </c>
      <c r="D69" s="88">
        <v>6.6</v>
      </c>
      <c r="E69" s="61">
        <f t="shared" si="15"/>
        <v>3.8280000000000003</v>
      </c>
      <c r="F69" s="95">
        <v>0.42</v>
      </c>
      <c r="G69" s="64">
        <f>D69*(1-H69)</f>
        <v>3.6960000000000002</v>
      </c>
      <c r="H69" s="95">
        <v>0.44</v>
      </c>
      <c r="I69" s="67"/>
      <c r="J69" s="87"/>
      <c r="K69" s="67"/>
      <c r="L69" s="66"/>
      <c r="M69" s="173"/>
    </row>
    <row r="70" spans="1:13" s="3" customFormat="1" ht="105" customHeight="1" x14ac:dyDescent="0.25">
      <c r="A70" s="156" t="s">
        <v>111</v>
      </c>
      <c r="B70" s="11" t="s">
        <v>24</v>
      </c>
      <c r="C70" s="163" t="s">
        <v>175</v>
      </c>
      <c r="D70" s="113">
        <v>4.5199999999999996</v>
      </c>
      <c r="E70" s="64">
        <f t="shared" si="15"/>
        <v>2.5764</v>
      </c>
      <c r="F70" s="95">
        <v>0.43</v>
      </c>
      <c r="G70" s="64">
        <f t="shared" ref="G70" si="16">D70*(1-H70)</f>
        <v>2.3956</v>
      </c>
      <c r="H70" s="95">
        <v>0.47</v>
      </c>
      <c r="I70" s="61">
        <f>D70*(1-J70)</f>
        <v>2.3051999999999997</v>
      </c>
      <c r="J70" s="95">
        <v>0.49</v>
      </c>
      <c r="K70" s="67"/>
      <c r="L70" s="66"/>
      <c r="M70" s="173"/>
    </row>
    <row r="71" spans="1:13" s="3" customFormat="1" ht="105" customHeight="1" x14ac:dyDescent="0.25">
      <c r="A71" s="156" t="s">
        <v>112</v>
      </c>
      <c r="B71" s="11" t="s">
        <v>25</v>
      </c>
      <c r="C71" s="163" t="s">
        <v>176</v>
      </c>
      <c r="D71" s="113">
        <v>23.14</v>
      </c>
      <c r="E71" s="64">
        <f>D71*(1-F71)</f>
        <v>11.917100000000001</v>
      </c>
      <c r="F71" s="78">
        <v>0.48499999999999999</v>
      </c>
      <c r="G71" s="64">
        <f>D71*(1-H71)</f>
        <v>10.9915</v>
      </c>
      <c r="H71" s="78">
        <v>0.52500000000000002</v>
      </c>
      <c r="I71" s="79">
        <f>D71*(1-J71)</f>
        <v>10.528699999999999</v>
      </c>
      <c r="J71" s="94">
        <v>0.54500000000000004</v>
      </c>
      <c r="K71" s="67"/>
      <c r="L71" s="66"/>
      <c r="M71" s="173"/>
    </row>
    <row r="72" spans="1:13" s="3" customFormat="1" ht="105" customHeight="1" x14ac:dyDescent="0.25">
      <c r="A72" s="156" t="s">
        <v>113</v>
      </c>
      <c r="B72" s="11" t="s">
        <v>26</v>
      </c>
      <c r="C72" s="163" t="s">
        <v>177</v>
      </c>
      <c r="D72" s="113">
        <v>15.32</v>
      </c>
      <c r="E72" s="64">
        <f t="shared" ref="E72" si="17">D72*(1-F72)</f>
        <v>8.4260000000000002</v>
      </c>
      <c r="F72" s="95">
        <v>0.45</v>
      </c>
      <c r="G72" s="64">
        <f t="shared" ref="G72" si="18">D72*(1-H72)</f>
        <v>7.9664000000000001</v>
      </c>
      <c r="H72" s="95">
        <v>0.48</v>
      </c>
      <c r="I72" s="79">
        <f>D72*(1-J72)</f>
        <v>7.66</v>
      </c>
      <c r="J72" s="92">
        <v>0.5</v>
      </c>
      <c r="K72" s="67"/>
      <c r="L72" s="66"/>
      <c r="M72" s="173"/>
    </row>
    <row r="73" spans="1:13" s="3" customFormat="1" ht="107.25" customHeight="1" thickBot="1" x14ac:dyDescent="0.3">
      <c r="A73" s="156" t="s">
        <v>114</v>
      </c>
      <c r="B73" s="11" t="s">
        <v>27</v>
      </c>
      <c r="C73" s="163" t="s">
        <v>178</v>
      </c>
      <c r="D73" s="113">
        <f>21.44/1.1</f>
        <v>19.490909090909092</v>
      </c>
      <c r="E73" s="64">
        <f>D73*(1-F73)</f>
        <v>10.330181818181819</v>
      </c>
      <c r="F73" s="89">
        <v>0.47</v>
      </c>
      <c r="G73" s="64">
        <f t="shared" ref="G73" si="19">D73*(1-H73)</f>
        <v>9.745454545454546</v>
      </c>
      <c r="H73" s="89">
        <v>0.5</v>
      </c>
      <c r="I73" s="65"/>
      <c r="J73" s="87"/>
      <c r="K73" s="67"/>
      <c r="L73" s="66"/>
      <c r="M73" s="173"/>
    </row>
    <row r="74" spans="1:13" s="3" customFormat="1" ht="32.25" thickBot="1" x14ac:dyDescent="0.3">
      <c r="A74" s="23"/>
      <c r="B74" s="24"/>
      <c r="C74" s="25"/>
      <c r="D74" s="52"/>
      <c r="E74" s="308" t="s">
        <v>46</v>
      </c>
      <c r="F74" s="309"/>
      <c r="G74" s="310" t="s">
        <v>42</v>
      </c>
      <c r="H74" s="311"/>
      <c r="I74" s="312" t="s">
        <v>43</v>
      </c>
      <c r="J74" s="309"/>
      <c r="K74" s="308" t="s">
        <v>44</v>
      </c>
      <c r="L74" s="309"/>
      <c r="M74" s="26"/>
    </row>
    <row r="75" spans="1:13" s="3" customFormat="1" ht="53.25" thickBot="1" x14ac:dyDescent="0.3">
      <c r="A75" s="21" t="s">
        <v>0</v>
      </c>
      <c r="B75" s="164" t="s">
        <v>1</v>
      </c>
      <c r="C75" s="30" t="s">
        <v>201</v>
      </c>
      <c r="D75" s="165" t="s">
        <v>2</v>
      </c>
      <c r="E75" s="28" t="s">
        <v>3</v>
      </c>
      <c r="F75" s="44" t="s">
        <v>4</v>
      </c>
      <c r="G75" s="28" t="s">
        <v>3</v>
      </c>
      <c r="H75" s="45" t="s">
        <v>4</v>
      </c>
      <c r="I75" s="46" t="s">
        <v>3</v>
      </c>
      <c r="J75" s="47" t="s">
        <v>4</v>
      </c>
      <c r="K75" s="28" t="s">
        <v>3</v>
      </c>
      <c r="L75" s="29" t="s">
        <v>4</v>
      </c>
      <c r="M75" s="20" t="s">
        <v>45</v>
      </c>
    </row>
    <row r="76" spans="1:13" s="3" customFormat="1" ht="107.25" customHeight="1" x14ac:dyDescent="0.25">
      <c r="A76" s="156" t="s">
        <v>115</v>
      </c>
      <c r="B76" s="11" t="s">
        <v>28</v>
      </c>
      <c r="C76" s="163" t="s">
        <v>179</v>
      </c>
      <c r="D76" s="113">
        <v>14.45</v>
      </c>
      <c r="E76" s="64">
        <f>D76*(1-F76)</f>
        <v>8.8144999999999989</v>
      </c>
      <c r="F76" s="95">
        <v>0.39</v>
      </c>
      <c r="G76" s="64">
        <f t="shared" ref="G76:G81" si="20">D76*(1-H76)</f>
        <v>8.3810000000000002</v>
      </c>
      <c r="H76" s="95">
        <v>0.42</v>
      </c>
      <c r="I76" s="65"/>
      <c r="J76" s="87"/>
      <c r="K76" s="67"/>
      <c r="L76" s="66"/>
      <c r="M76" s="173"/>
    </row>
    <row r="77" spans="1:13" s="3" customFormat="1" ht="103.5" customHeight="1" x14ac:dyDescent="0.25">
      <c r="A77" s="156" t="s">
        <v>273</v>
      </c>
      <c r="B77" s="15" t="s">
        <v>274</v>
      </c>
      <c r="C77" s="163" t="s">
        <v>275</v>
      </c>
      <c r="D77" s="113">
        <v>13.43</v>
      </c>
      <c r="E77" s="90">
        <f t="shared" ref="E77" si="21">D77*(1-F77)</f>
        <v>7.5879499999999993</v>
      </c>
      <c r="F77" s="77">
        <v>0.435</v>
      </c>
      <c r="G77" s="90">
        <f t="shared" si="20"/>
        <v>7.3193499999999991</v>
      </c>
      <c r="H77" s="211">
        <v>0.45500000000000002</v>
      </c>
      <c r="I77" s="65"/>
      <c r="J77" s="87"/>
      <c r="K77" s="67"/>
      <c r="L77" s="66"/>
      <c r="M77" s="173"/>
    </row>
    <row r="78" spans="1:13" s="3" customFormat="1" ht="104.25" customHeight="1" x14ac:dyDescent="0.25">
      <c r="A78" s="156" t="s">
        <v>116</v>
      </c>
      <c r="B78" s="11" t="s">
        <v>29</v>
      </c>
      <c r="C78" s="163" t="s">
        <v>180</v>
      </c>
      <c r="D78" s="113">
        <v>16.68</v>
      </c>
      <c r="E78" s="64">
        <f>D78*(1-F78)</f>
        <v>11.008799999999999</v>
      </c>
      <c r="F78" s="122">
        <v>0.34</v>
      </c>
      <c r="G78" s="61">
        <f t="shared" si="20"/>
        <v>10.9254</v>
      </c>
      <c r="H78" s="77">
        <v>0.34499999999999997</v>
      </c>
      <c r="I78" s="67"/>
      <c r="J78" s="87"/>
      <c r="K78" s="67"/>
      <c r="L78" s="66"/>
      <c r="M78" s="208"/>
    </row>
    <row r="79" spans="1:13" s="3" customFormat="1" ht="104.25" customHeight="1" x14ac:dyDescent="0.25">
      <c r="A79" s="156" t="s">
        <v>229</v>
      </c>
      <c r="B79" s="11" t="s">
        <v>230</v>
      </c>
      <c r="C79" s="163" t="s">
        <v>231</v>
      </c>
      <c r="D79" s="113">
        <v>18.39</v>
      </c>
      <c r="E79" s="90">
        <f>D79*(1-F79)</f>
        <v>11.034000000000001</v>
      </c>
      <c r="F79" s="116">
        <v>0.4</v>
      </c>
      <c r="G79" s="90">
        <f t="shared" si="20"/>
        <v>10.666200000000002</v>
      </c>
      <c r="H79" s="125">
        <v>0.42</v>
      </c>
      <c r="I79" s="65"/>
      <c r="J79" s="87"/>
      <c r="K79" s="67"/>
      <c r="L79" s="66"/>
      <c r="M79" s="173"/>
    </row>
    <row r="80" spans="1:13" s="3" customFormat="1" ht="104.25" customHeight="1" x14ac:dyDescent="0.25">
      <c r="A80" s="156" t="s">
        <v>117</v>
      </c>
      <c r="B80" s="11" t="s">
        <v>70</v>
      </c>
      <c r="C80" s="163" t="s">
        <v>181</v>
      </c>
      <c r="D80" s="113">
        <v>13.95</v>
      </c>
      <c r="E80" s="64">
        <f>D80*(1-F80)</f>
        <v>7.9515000000000002</v>
      </c>
      <c r="F80" s="122">
        <v>0.43</v>
      </c>
      <c r="G80" s="61">
        <f t="shared" si="20"/>
        <v>7.3935000000000004</v>
      </c>
      <c r="H80" s="95">
        <v>0.47</v>
      </c>
      <c r="I80" s="61">
        <f>D80*(1-J80)</f>
        <v>6.9749999999999996</v>
      </c>
      <c r="J80" s="95">
        <v>0.5</v>
      </c>
      <c r="K80" s="67"/>
      <c r="L80" s="66"/>
      <c r="M80" s="181"/>
    </row>
    <row r="81" spans="1:25" s="3" customFormat="1" ht="104.25" customHeight="1" x14ac:dyDescent="0.5">
      <c r="A81" s="156" t="s">
        <v>118</v>
      </c>
      <c r="B81" s="11" t="s">
        <v>30</v>
      </c>
      <c r="C81" s="163" t="s">
        <v>182</v>
      </c>
      <c r="D81" s="113">
        <v>5.95</v>
      </c>
      <c r="E81" s="61">
        <f>D81*(1-F81)</f>
        <v>3.0940000000000003</v>
      </c>
      <c r="F81" s="63">
        <v>0.48</v>
      </c>
      <c r="G81" s="61">
        <f t="shared" si="20"/>
        <v>2.9155000000000002</v>
      </c>
      <c r="H81" s="80">
        <v>0.51</v>
      </c>
      <c r="I81" s="61">
        <f>D81-(D81*J81)</f>
        <v>2.7369999999999997</v>
      </c>
      <c r="J81" s="63">
        <v>0.54</v>
      </c>
      <c r="K81" s="67"/>
      <c r="L81" s="127"/>
      <c r="M81" s="173"/>
    </row>
    <row r="82" spans="1:25" s="3" customFormat="1" ht="104.25" customHeight="1" x14ac:dyDescent="0.5">
      <c r="A82" s="156" t="s">
        <v>207</v>
      </c>
      <c r="B82" s="11" t="s">
        <v>208</v>
      </c>
      <c r="C82" s="163" t="s">
        <v>402</v>
      </c>
      <c r="D82" s="113">
        <v>60.41</v>
      </c>
      <c r="E82" s="128">
        <f t="shared" ref="E82" si="22">D82*(1-F82)</f>
        <v>33.225500000000004</v>
      </c>
      <c r="F82" s="124">
        <v>0.45</v>
      </c>
      <c r="G82" s="65"/>
      <c r="H82" s="87"/>
      <c r="I82" s="65"/>
      <c r="J82" s="87"/>
      <c r="K82" s="67"/>
      <c r="L82" s="127"/>
      <c r="M82" s="173"/>
    </row>
    <row r="83" spans="1:25" s="3" customFormat="1" ht="104.25" customHeight="1" x14ac:dyDescent="0.5">
      <c r="A83" s="156" t="s">
        <v>119</v>
      </c>
      <c r="B83" s="12" t="s">
        <v>71</v>
      </c>
      <c r="C83" s="163" t="s">
        <v>183</v>
      </c>
      <c r="D83" s="113">
        <v>17.399999999999999</v>
      </c>
      <c r="E83" s="64">
        <f>D83*(1-F83)</f>
        <v>9.048</v>
      </c>
      <c r="F83" s="124">
        <v>0.48</v>
      </c>
      <c r="G83" s="79">
        <f t="shared" ref="G83:G84" si="23">D83*(1-H83)</f>
        <v>8.6999999999999993</v>
      </c>
      <c r="H83" s="80">
        <v>0.5</v>
      </c>
      <c r="I83" s="65"/>
      <c r="J83" s="87"/>
      <c r="K83" s="67"/>
      <c r="L83" s="127"/>
      <c r="M83" s="173"/>
    </row>
    <row r="84" spans="1:25" s="3" customFormat="1" ht="104.25" customHeight="1" x14ac:dyDescent="0.25">
      <c r="A84" s="156" t="s">
        <v>136</v>
      </c>
      <c r="B84" s="12" t="s">
        <v>40</v>
      </c>
      <c r="C84" s="163" t="s">
        <v>184</v>
      </c>
      <c r="D84" s="113">
        <v>104.05</v>
      </c>
      <c r="E84" s="129">
        <f>D84*(1-F84)</f>
        <v>49.943999999999996</v>
      </c>
      <c r="F84" s="126">
        <v>0.52</v>
      </c>
      <c r="G84" s="79">
        <f t="shared" si="23"/>
        <v>47.862999999999992</v>
      </c>
      <c r="H84" s="130">
        <v>0.54</v>
      </c>
      <c r="I84" s="65"/>
      <c r="J84" s="87"/>
      <c r="K84" s="67"/>
      <c r="L84" s="66"/>
      <c r="M84" s="173"/>
    </row>
    <row r="85" spans="1:25" s="3" customFormat="1" ht="104.25" customHeight="1" x14ac:dyDescent="0.25">
      <c r="A85" s="192" t="s">
        <v>120</v>
      </c>
      <c r="B85" s="193" t="s">
        <v>31</v>
      </c>
      <c r="C85" s="194" t="s">
        <v>185</v>
      </c>
      <c r="D85" s="195">
        <v>22.23</v>
      </c>
      <c r="E85" s="61">
        <f>D85*(1-F85)</f>
        <v>13.337999999999999</v>
      </c>
      <c r="F85" s="89">
        <v>0.4</v>
      </c>
      <c r="G85" s="81">
        <f>D85*(1-H85)</f>
        <v>12.893400000000002</v>
      </c>
      <c r="H85" s="92">
        <v>0.42</v>
      </c>
      <c r="I85" s="119">
        <f>D85*(1-J85)</f>
        <v>12.671100000000001</v>
      </c>
      <c r="J85" s="92">
        <v>0.43</v>
      </c>
      <c r="K85" s="65">
        <f t="shared" ref="K85" si="24">I85</f>
        <v>12.671100000000001</v>
      </c>
      <c r="L85" s="87">
        <f>J85</f>
        <v>0.43</v>
      </c>
      <c r="M85" s="296" t="s">
        <v>659</v>
      </c>
    </row>
    <row r="86" spans="1:25" s="3" customFormat="1" ht="104.25" customHeight="1" x14ac:dyDescent="0.25">
      <c r="A86" s="156" t="s">
        <v>218</v>
      </c>
      <c r="B86" s="40" t="s">
        <v>219</v>
      </c>
      <c r="C86" s="163" t="s">
        <v>220</v>
      </c>
      <c r="D86" s="113">
        <v>7.27</v>
      </c>
      <c r="E86" s="317" t="s">
        <v>414</v>
      </c>
      <c r="F86" s="318"/>
      <c r="G86" s="317" t="s">
        <v>415</v>
      </c>
      <c r="H86" s="318"/>
      <c r="I86" s="317" t="s">
        <v>416</v>
      </c>
      <c r="J86" s="318"/>
      <c r="K86" s="53"/>
      <c r="L86" s="56"/>
      <c r="M86" s="202"/>
    </row>
    <row r="87" spans="1:25" s="3" customFormat="1" ht="104.25" customHeight="1" x14ac:dyDescent="0.25">
      <c r="A87" s="156" t="s">
        <v>403</v>
      </c>
      <c r="B87" s="40" t="s">
        <v>404</v>
      </c>
      <c r="C87" s="163" t="s">
        <v>405</v>
      </c>
      <c r="D87" s="113">
        <v>19.32</v>
      </c>
      <c r="E87" s="90">
        <f>D87*(1-F87)</f>
        <v>12.364800000000001</v>
      </c>
      <c r="F87" s="89">
        <v>0.36</v>
      </c>
      <c r="G87" s="64">
        <f>D87*(1-H87)</f>
        <v>12.1716</v>
      </c>
      <c r="H87" s="92">
        <v>0.37</v>
      </c>
      <c r="I87" s="65"/>
      <c r="J87" s="87"/>
      <c r="K87" s="67"/>
      <c r="L87" s="66"/>
      <c r="M87" s="178"/>
    </row>
    <row r="88" spans="1:25" s="3" customFormat="1" ht="104.25" customHeight="1" x14ac:dyDescent="0.25">
      <c r="A88" s="235" t="s">
        <v>407</v>
      </c>
      <c r="B88" s="15" t="s">
        <v>408</v>
      </c>
      <c r="C88" s="163" t="s">
        <v>409</v>
      </c>
      <c r="D88" s="113">
        <v>46.95</v>
      </c>
      <c r="E88" s="90">
        <f>D88*(1-F88)</f>
        <v>30.048000000000002</v>
      </c>
      <c r="F88" s="89">
        <v>0.36</v>
      </c>
      <c r="G88" s="64">
        <f>D88*(1-H88)</f>
        <v>29.34375</v>
      </c>
      <c r="H88" s="94">
        <v>0.375</v>
      </c>
      <c r="I88" s="65"/>
      <c r="J88" s="87"/>
      <c r="K88" s="67"/>
      <c r="L88" s="66"/>
      <c r="M88" s="178"/>
    </row>
    <row r="89" spans="1:25" s="3" customFormat="1" ht="104.25" customHeight="1" thickBot="1" x14ac:dyDescent="1.05">
      <c r="A89" s="31"/>
      <c r="B89" s="31"/>
      <c r="C89" s="32"/>
      <c r="D89" s="104"/>
      <c r="E89" s="132"/>
      <c r="F89" s="133"/>
      <c r="G89" s="132"/>
      <c r="H89" s="133"/>
      <c r="I89" s="132"/>
      <c r="J89" s="133"/>
      <c r="K89" s="132"/>
      <c r="L89" s="132"/>
      <c r="M89" s="182"/>
    </row>
    <row r="90" spans="1:25" s="3" customFormat="1" ht="30" customHeight="1" thickBot="1" x14ac:dyDescent="0.55000000000000004">
      <c r="A90" s="319"/>
      <c r="B90" s="319"/>
      <c r="C90" s="33"/>
      <c r="D90" s="49"/>
      <c r="E90" s="308" t="s">
        <v>46</v>
      </c>
      <c r="F90" s="309"/>
      <c r="G90" s="308" t="s">
        <v>42</v>
      </c>
      <c r="H90" s="309"/>
      <c r="I90" s="312" t="s">
        <v>43</v>
      </c>
      <c r="J90" s="309"/>
      <c r="K90" s="308" t="s">
        <v>44</v>
      </c>
      <c r="L90" s="309"/>
      <c r="M90" s="183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s="3" customFormat="1" ht="53.1" customHeight="1" thickBot="1" x14ac:dyDescent="0.3">
      <c r="A91" s="22" t="s">
        <v>0</v>
      </c>
      <c r="B91" s="19" t="s">
        <v>1</v>
      </c>
      <c r="C91" s="30" t="s">
        <v>201</v>
      </c>
      <c r="D91" s="43" t="s">
        <v>2</v>
      </c>
      <c r="E91" s="28" t="s">
        <v>3</v>
      </c>
      <c r="F91" s="44" t="s">
        <v>4</v>
      </c>
      <c r="G91" s="28" t="s">
        <v>3</v>
      </c>
      <c r="H91" s="45" t="s">
        <v>4</v>
      </c>
      <c r="I91" s="46" t="s">
        <v>3</v>
      </c>
      <c r="J91" s="47" t="s">
        <v>4</v>
      </c>
      <c r="K91" s="28" t="s">
        <v>3</v>
      </c>
      <c r="L91" s="29" t="s">
        <v>4</v>
      </c>
      <c r="M91" s="20" t="s">
        <v>45</v>
      </c>
    </row>
    <row r="92" spans="1:25" s="3" customFormat="1" ht="109.7" customHeight="1" x14ac:dyDescent="0.25">
      <c r="A92" s="156" t="s">
        <v>121</v>
      </c>
      <c r="B92" s="11" t="s">
        <v>32</v>
      </c>
      <c r="C92" s="156" t="s">
        <v>186</v>
      </c>
      <c r="D92" s="57">
        <v>22.95</v>
      </c>
      <c r="E92" s="83">
        <f t="shared" ref="E92:E99" si="25">D92*(1-F92)</f>
        <v>9.18</v>
      </c>
      <c r="F92" s="84">
        <v>0.6</v>
      </c>
      <c r="G92" s="67"/>
      <c r="H92" s="87"/>
      <c r="I92" s="67"/>
      <c r="J92" s="68"/>
      <c r="K92" s="65"/>
      <c r="L92" s="66"/>
      <c r="M92" s="173"/>
    </row>
    <row r="93" spans="1:25" s="3" customFormat="1" ht="109.7" customHeight="1" x14ac:dyDescent="0.25">
      <c r="A93" s="156" t="s">
        <v>122</v>
      </c>
      <c r="B93" s="11" t="s">
        <v>33</v>
      </c>
      <c r="C93" s="156" t="s">
        <v>187</v>
      </c>
      <c r="D93" s="57">
        <v>22.95</v>
      </c>
      <c r="E93" s="61">
        <f t="shared" si="25"/>
        <v>9.18</v>
      </c>
      <c r="F93" s="76">
        <v>0.6</v>
      </c>
      <c r="G93" s="67"/>
      <c r="H93" s="87"/>
      <c r="I93" s="67"/>
      <c r="J93" s="68"/>
      <c r="K93" s="65"/>
      <c r="L93" s="66"/>
      <c r="M93" s="173"/>
    </row>
    <row r="94" spans="1:25" s="3" customFormat="1" ht="109.7" customHeight="1" x14ac:dyDescent="0.25">
      <c r="A94" s="156" t="s">
        <v>232</v>
      </c>
      <c r="B94" s="11" t="s">
        <v>233</v>
      </c>
      <c r="C94" s="156" t="s">
        <v>234</v>
      </c>
      <c r="D94" s="135">
        <v>49.64</v>
      </c>
      <c r="E94" s="61">
        <f>D94*(1-F94)</f>
        <v>23.559144</v>
      </c>
      <c r="F94" s="141">
        <v>0.52539999999999998</v>
      </c>
      <c r="G94" s="67"/>
      <c r="H94" s="66"/>
      <c r="I94" s="136"/>
      <c r="J94" s="91"/>
      <c r="K94" s="137"/>
      <c r="L94" s="66"/>
      <c r="M94" s="173"/>
    </row>
    <row r="95" spans="1:25" s="3" customFormat="1" ht="109.7" customHeight="1" x14ac:dyDescent="0.25">
      <c r="A95" s="156" t="s">
        <v>123</v>
      </c>
      <c r="B95" s="11" t="s">
        <v>34</v>
      </c>
      <c r="C95" s="156" t="s">
        <v>188</v>
      </c>
      <c r="D95" s="57">
        <v>10.44</v>
      </c>
      <c r="E95" s="61">
        <f>D95*(1-F95)</f>
        <v>5.3243999999999998</v>
      </c>
      <c r="F95" s="63">
        <v>0.49</v>
      </c>
      <c r="G95" s="61">
        <f>D95*(1-H95)</f>
        <v>4.8023999999999996</v>
      </c>
      <c r="H95" s="63">
        <v>0.54</v>
      </c>
      <c r="I95" s="67"/>
      <c r="J95" s="87"/>
      <c r="K95" s="65"/>
      <c r="L95" s="66"/>
      <c r="M95" s="173"/>
    </row>
    <row r="96" spans="1:25" s="3" customFormat="1" ht="109.7" customHeight="1" x14ac:dyDescent="0.25">
      <c r="A96" s="156" t="s">
        <v>252</v>
      </c>
      <c r="B96" s="15" t="s">
        <v>253</v>
      </c>
      <c r="C96" s="156" t="s">
        <v>254</v>
      </c>
      <c r="D96" s="57">
        <v>10.15</v>
      </c>
      <c r="E96" s="170">
        <f>D96*(1-F96)</f>
        <v>5.5825000000000005</v>
      </c>
      <c r="F96" s="63">
        <v>0.45</v>
      </c>
      <c r="G96" s="170">
        <f>D96*(1-H96)</f>
        <v>5.2780000000000005</v>
      </c>
      <c r="H96" s="63">
        <v>0.48</v>
      </c>
      <c r="I96" s="67"/>
      <c r="J96" s="87"/>
      <c r="K96" s="65"/>
      <c r="L96" s="66"/>
      <c r="M96" s="173"/>
    </row>
    <row r="97" spans="1:13" s="3" customFormat="1" ht="107.25" customHeight="1" x14ac:dyDescent="0.25">
      <c r="A97" s="156" t="s">
        <v>249</v>
      </c>
      <c r="B97" s="233" t="s">
        <v>272</v>
      </c>
      <c r="C97" s="162" t="s">
        <v>250</v>
      </c>
      <c r="D97" s="88">
        <v>21.36</v>
      </c>
      <c r="E97" s="61">
        <f>D97*(1-F97)</f>
        <v>7.6895999999999995</v>
      </c>
      <c r="F97" s="124">
        <v>0.64</v>
      </c>
      <c r="G97" s="65"/>
      <c r="H97" s="66"/>
      <c r="I97" s="67"/>
      <c r="J97" s="87"/>
      <c r="K97" s="315" t="s">
        <v>406</v>
      </c>
      <c r="L97" s="316"/>
      <c r="M97" s="173"/>
    </row>
    <row r="98" spans="1:13" s="3" customFormat="1" ht="105.95" customHeight="1" x14ac:dyDescent="0.25">
      <c r="A98" s="156" t="s">
        <v>399</v>
      </c>
      <c r="B98" s="217" t="s">
        <v>400</v>
      </c>
      <c r="C98" s="156" t="s">
        <v>401</v>
      </c>
      <c r="D98" s="57">
        <v>22.27</v>
      </c>
      <c r="E98" s="90">
        <f>D98*(1-F98)</f>
        <v>11.135</v>
      </c>
      <c r="F98" s="63">
        <v>0.5</v>
      </c>
      <c r="G98" s="67"/>
      <c r="H98" s="66"/>
      <c r="I98" s="67"/>
      <c r="J98" s="87"/>
      <c r="K98" s="65"/>
      <c r="L98" s="66"/>
      <c r="M98" s="173"/>
    </row>
    <row r="99" spans="1:13" s="3" customFormat="1" ht="108" customHeight="1" x14ac:dyDescent="0.25">
      <c r="A99" s="156" t="s">
        <v>124</v>
      </c>
      <c r="B99" s="11" t="s">
        <v>51</v>
      </c>
      <c r="C99" s="156" t="s">
        <v>189</v>
      </c>
      <c r="D99" s="57">
        <v>8.36</v>
      </c>
      <c r="E99" s="61">
        <f t="shared" si="25"/>
        <v>4.0127999999999995</v>
      </c>
      <c r="F99" s="63">
        <v>0.52</v>
      </c>
      <c r="G99" s="81">
        <f>D99*(1-H99)</f>
        <v>3.8455999999999992</v>
      </c>
      <c r="H99" s="92">
        <v>0.54</v>
      </c>
      <c r="I99" s="81">
        <f>D99*(1-J99)</f>
        <v>3.6783999999999994</v>
      </c>
      <c r="J99" s="92">
        <v>0.56000000000000005</v>
      </c>
      <c r="K99" s="65"/>
      <c r="L99" s="66"/>
      <c r="M99" s="173"/>
    </row>
    <row r="100" spans="1:13" s="3" customFormat="1" ht="111" customHeight="1" x14ac:dyDescent="0.25">
      <c r="A100" s="156" t="s">
        <v>125</v>
      </c>
      <c r="B100" s="15" t="s">
        <v>47</v>
      </c>
      <c r="C100" s="162" t="s">
        <v>190</v>
      </c>
      <c r="D100" s="57">
        <v>11.73</v>
      </c>
      <c r="E100" s="64">
        <f t="shared" ref="E100" si="26">D100*(1-F100)</f>
        <v>6.2169000000000008</v>
      </c>
      <c r="F100" s="89">
        <v>0.47</v>
      </c>
      <c r="G100" s="64">
        <f>D100*(1-H100)</f>
        <v>5.8650000000000002</v>
      </c>
      <c r="H100" s="63">
        <v>0.5</v>
      </c>
      <c r="I100" s="67"/>
      <c r="J100" s="102"/>
      <c r="K100" s="67"/>
      <c r="L100" s="66"/>
      <c r="M100" s="222"/>
    </row>
    <row r="101" spans="1:13" s="3" customFormat="1" ht="106.5" customHeight="1" x14ac:dyDescent="0.25">
      <c r="A101" s="156" t="s">
        <v>126</v>
      </c>
      <c r="B101" s="12" t="s">
        <v>41</v>
      </c>
      <c r="C101" s="156" t="s">
        <v>191</v>
      </c>
      <c r="D101" s="70">
        <v>18.09</v>
      </c>
      <c r="E101" s="79">
        <f>D101*(1-F101)</f>
        <v>10.673100000000002</v>
      </c>
      <c r="F101" s="138">
        <v>0.41</v>
      </c>
      <c r="G101" s="67"/>
      <c r="H101" s="87"/>
      <c r="I101" s="67"/>
      <c r="J101" s="87"/>
      <c r="K101" s="65"/>
      <c r="L101" s="66"/>
      <c r="M101" s="173"/>
    </row>
    <row r="102" spans="1:13" s="3" customFormat="1" ht="111.75" customHeight="1" x14ac:dyDescent="0.25">
      <c r="A102" s="156" t="s">
        <v>127</v>
      </c>
      <c r="B102" s="12" t="s">
        <v>68</v>
      </c>
      <c r="C102" s="156" t="s">
        <v>192</v>
      </c>
      <c r="D102" s="57">
        <v>20</v>
      </c>
      <c r="E102" s="61">
        <f>D102*(1-F102)</f>
        <v>6.2999999999999989</v>
      </c>
      <c r="F102" s="71">
        <v>0.68500000000000005</v>
      </c>
      <c r="G102" s="67"/>
      <c r="H102" s="87"/>
      <c r="I102" s="139"/>
      <c r="J102" s="102"/>
      <c r="K102" s="67"/>
      <c r="L102" s="66"/>
      <c r="M102" s="173"/>
    </row>
    <row r="103" spans="1:13" s="3" customFormat="1" ht="108" customHeight="1" x14ac:dyDescent="0.25">
      <c r="A103" s="196" t="s">
        <v>128</v>
      </c>
      <c r="B103" s="11" t="s">
        <v>57</v>
      </c>
      <c r="C103" s="196" t="s">
        <v>193</v>
      </c>
      <c r="D103" s="57">
        <v>11.73</v>
      </c>
      <c r="E103" s="83">
        <f t="shared" ref="E103" si="27">D103*(1-F103)</f>
        <v>6.920700000000001</v>
      </c>
      <c r="F103" s="84">
        <v>0.41</v>
      </c>
      <c r="G103" s="197">
        <f>D103*(1-H103)</f>
        <v>6.6861000000000006</v>
      </c>
      <c r="H103" s="198">
        <v>0.43</v>
      </c>
      <c r="I103" s="97">
        <f>D103*(1-J103)</f>
        <v>6.4515000000000011</v>
      </c>
      <c r="J103" s="218">
        <v>0.45</v>
      </c>
      <c r="K103" s="97">
        <f>D103*(1-L103)</f>
        <v>6.2169000000000008</v>
      </c>
      <c r="L103" s="218">
        <v>0.47</v>
      </c>
      <c r="M103" s="173"/>
    </row>
    <row r="104" spans="1:13" s="3" customFormat="1" ht="108" customHeight="1" x14ac:dyDescent="0.25">
      <c r="A104" s="196" t="s">
        <v>129</v>
      </c>
      <c r="B104" s="11" t="s">
        <v>39</v>
      </c>
      <c r="C104" s="196" t="s">
        <v>194</v>
      </c>
      <c r="D104" s="57">
        <v>5.09</v>
      </c>
      <c r="E104" s="170">
        <f>D104*(1-F104)</f>
        <v>2.7995000000000001</v>
      </c>
      <c r="F104" s="63">
        <v>0.45</v>
      </c>
      <c r="G104" s="170">
        <f>D104*(1-H104)</f>
        <v>2.6467999999999998</v>
      </c>
      <c r="H104" s="63">
        <v>0.48</v>
      </c>
      <c r="I104" s="65"/>
      <c r="J104" s="87"/>
      <c r="K104" s="67"/>
      <c r="L104" s="66"/>
      <c r="M104" s="180"/>
    </row>
    <row r="105" spans="1:13" s="3" customFormat="1" ht="108" customHeight="1" thickBot="1" x14ac:dyDescent="0.3">
      <c r="A105" s="235" t="s">
        <v>410</v>
      </c>
      <c r="B105" s="35" t="s">
        <v>411</v>
      </c>
      <c r="C105" s="279" t="s">
        <v>412</v>
      </c>
      <c r="D105" s="57">
        <v>27.73</v>
      </c>
      <c r="E105" s="90">
        <f>D105*(1-F105)</f>
        <v>17.192599999999999</v>
      </c>
      <c r="F105" s="63">
        <v>0.38</v>
      </c>
      <c r="G105" s="90">
        <f>D105*(1-H105)</f>
        <v>16.637999999999998</v>
      </c>
      <c r="H105" s="125">
        <v>0.4</v>
      </c>
      <c r="I105" s="65"/>
      <c r="J105" s="87"/>
      <c r="K105" s="67"/>
      <c r="L105" s="66"/>
      <c r="M105" s="175"/>
    </row>
    <row r="106" spans="1:13" s="3" customFormat="1" ht="32.25" thickBot="1" x14ac:dyDescent="0.55000000000000004">
      <c r="A106" s="319"/>
      <c r="B106" s="319"/>
      <c r="C106" s="33"/>
      <c r="D106" s="49"/>
      <c r="E106" s="308" t="s">
        <v>46</v>
      </c>
      <c r="F106" s="309"/>
      <c r="G106" s="308" t="s">
        <v>42</v>
      </c>
      <c r="H106" s="309"/>
      <c r="I106" s="312" t="s">
        <v>43</v>
      </c>
      <c r="J106" s="309"/>
      <c r="K106" s="308" t="s">
        <v>44</v>
      </c>
      <c r="L106" s="309"/>
      <c r="M106" s="183"/>
    </row>
    <row r="107" spans="1:13" s="3" customFormat="1" ht="53.25" thickBot="1" x14ac:dyDescent="0.3">
      <c r="A107" s="22" t="s">
        <v>0</v>
      </c>
      <c r="B107" s="19" t="s">
        <v>1</v>
      </c>
      <c r="C107" s="30" t="s">
        <v>201</v>
      </c>
      <c r="D107" s="43" t="s">
        <v>2</v>
      </c>
      <c r="E107" s="28" t="s">
        <v>3</v>
      </c>
      <c r="F107" s="44" t="s">
        <v>4</v>
      </c>
      <c r="G107" s="28" t="s">
        <v>3</v>
      </c>
      <c r="H107" s="45" t="s">
        <v>4</v>
      </c>
      <c r="I107" s="46" t="s">
        <v>3</v>
      </c>
      <c r="J107" s="47" t="s">
        <v>4</v>
      </c>
      <c r="K107" s="28" t="s">
        <v>3</v>
      </c>
      <c r="L107" s="29" t="s">
        <v>4</v>
      </c>
      <c r="M107" s="20" t="s">
        <v>45</v>
      </c>
    </row>
    <row r="108" spans="1:13" s="3" customFormat="1" ht="108" customHeight="1" x14ac:dyDescent="0.25">
      <c r="A108" s="196" t="s">
        <v>130</v>
      </c>
      <c r="B108" s="11" t="s">
        <v>64</v>
      </c>
      <c r="C108" s="196" t="s">
        <v>195</v>
      </c>
      <c r="D108" s="135">
        <v>12.64</v>
      </c>
      <c r="E108" s="61">
        <f t="shared" ref="E108" si="28">D108*(1-F108)</f>
        <v>7.8368000000000002</v>
      </c>
      <c r="F108" s="76">
        <v>0.38</v>
      </c>
      <c r="G108" s="64">
        <f>D108*(1-H108)</f>
        <v>7.7736000000000001</v>
      </c>
      <c r="H108" s="62">
        <v>0.38500000000000001</v>
      </c>
      <c r="I108" s="81">
        <f>D108*(1-J108)</f>
        <v>7.5839999999999996</v>
      </c>
      <c r="J108" s="92">
        <v>0.4</v>
      </c>
      <c r="K108" s="67"/>
      <c r="L108" s="66"/>
      <c r="M108" s="175"/>
    </row>
    <row r="109" spans="1:13" s="3" customFormat="1" ht="105.95" customHeight="1" x14ac:dyDescent="0.25">
      <c r="A109" s="156" t="s">
        <v>131</v>
      </c>
      <c r="B109" s="11" t="s">
        <v>35</v>
      </c>
      <c r="C109" s="156" t="s">
        <v>196</v>
      </c>
      <c r="D109" s="57">
        <v>11.73</v>
      </c>
      <c r="E109" s="58">
        <f t="shared" ref="E109" si="29">D109*(1-F109)</f>
        <v>5.8650000000000002</v>
      </c>
      <c r="F109" s="59">
        <v>0.5</v>
      </c>
      <c r="G109" s="58">
        <f t="shared" ref="G109" si="30">D109*(1-H109)</f>
        <v>5.6303999999999998</v>
      </c>
      <c r="H109" s="59">
        <v>0.52</v>
      </c>
      <c r="I109" s="58">
        <f>D109*(1-J109)</f>
        <v>5.3957999999999995</v>
      </c>
      <c r="J109" s="59">
        <v>0.54</v>
      </c>
      <c r="K109" s="53"/>
      <c r="L109" s="56"/>
      <c r="M109" s="6"/>
    </row>
    <row r="110" spans="1:13" s="3" customFormat="1" ht="105.95" customHeight="1" x14ac:dyDescent="0.25">
      <c r="A110" s="156" t="s">
        <v>132</v>
      </c>
      <c r="B110" s="11" t="s">
        <v>49</v>
      </c>
      <c r="C110" s="156" t="s">
        <v>197</v>
      </c>
      <c r="D110" s="57">
        <v>12.272727272727272</v>
      </c>
      <c r="E110" s="61">
        <f>D110*(1-F110)</f>
        <v>4.6636363636363631</v>
      </c>
      <c r="F110" s="76">
        <v>0.62</v>
      </c>
      <c r="G110" s="140"/>
      <c r="H110" s="87"/>
      <c r="I110" s="67"/>
      <c r="J110" s="68"/>
      <c r="K110" s="65">
        <f t="shared" ref="K110:L111" si="31">I110</f>
        <v>0</v>
      </c>
      <c r="L110" s="66">
        <f t="shared" si="31"/>
        <v>0</v>
      </c>
      <c r="M110" s="177"/>
    </row>
    <row r="111" spans="1:13" s="3" customFormat="1" ht="105.95" customHeight="1" x14ac:dyDescent="0.25">
      <c r="A111" s="156" t="s">
        <v>133</v>
      </c>
      <c r="B111" s="11" t="s">
        <v>36</v>
      </c>
      <c r="C111" s="156" t="s">
        <v>198</v>
      </c>
      <c r="D111" s="57">
        <v>14.32</v>
      </c>
      <c r="E111" s="61">
        <f>D111*(1-F111)</f>
        <v>7.4464000000000006</v>
      </c>
      <c r="F111" s="76">
        <v>0.48</v>
      </c>
      <c r="G111" s="61">
        <f>D111*(1-H111)</f>
        <v>7.16</v>
      </c>
      <c r="H111" s="76">
        <v>0.5</v>
      </c>
      <c r="I111" s="61">
        <f>D111*(1-J111)</f>
        <v>6.7303999999999995</v>
      </c>
      <c r="J111" s="76">
        <v>0.53</v>
      </c>
      <c r="K111" s="65">
        <f t="shared" si="31"/>
        <v>6.7303999999999995</v>
      </c>
      <c r="L111" s="66">
        <f t="shared" si="31"/>
        <v>0.53</v>
      </c>
      <c r="M111" s="208"/>
    </row>
    <row r="112" spans="1:13" s="3" customFormat="1" ht="104.25" customHeight="1" x14ac:dyDescent="0.25">
      <c r="A112" s="156" t="s">
        <v>282</v>
      </c>
      <c r="B112" s="217" t="s">
        <v>283</v>
      </c>
      <c r="C112" s="156" t="s">
        <v>284</v>
      </c>
      <c r="D112" s="57">
        <v>8.32</v>
      </c>
      <c r="E112" s="317" t="s">
        <v>554</v>
      </c>
      <c r="F112" s="318"/>
      <c r="G112" s="317" t="s">
        <v>555</v>
      </c>
      <c r="H112" s="318"/>
      <c r="I112" s="317" t="s">
        <v>556</v>
      </c>
      <c r="J112" s="318"/>
      <c r="K112" s="65"/>
      <c r="L112" s="66"/>
      <c r="M112" s="177"/>
    </row>
    <row r="113" spans="1:25" s="3" customFormat="1" ht="112.5" customHeight="1" x14ac:dyDescent="0.25">
      <c r="A113" s="156" t="s">
        <v>224</v>
      </c>
      <c r="B113" s="11" t="s">
        <v>225</v>
      </c>
      <c r="C113" s="156" t="s">
        <v>248</v>
      </c>
      <c r="D113" s="57">
        <v>12.64</v>
      </c>
      <c r="E113" s="61">
        <f t="shared" ref="E113" si="32">D113*(1-F113)</f>
        <v>7.7103999999999999</v>
      </c>
      <c r="F113" s="63">
        <v>0.39</v>
      </c>
      <c r="G113" s="61">
        <f>D113*(1-H113)</f>
        <v>7.3312000000000008</v>
      </c>
      <c r="H113" s="63">
        <v>0.42</v>
      </c>
      <c r="I113" s="67"/>
      <c r="J113" s="66"/>
      <c r="K113" s="67"/>
      <c r="L113" s="66"/>
      <c r="M113" s="173"/>
    </row>
    <row r="114" spans="1:25" s="3" customFormat="1" ht="123" customHeight="1" x14ac:dyDescent="0.25">
      <c r="A114" s="156" t="s">
        <v>269</v>
      </c>
      <c r="B114" s="10" t="s">
        <v>270</v>
      </c>
      <c r="C114" s="156" t="s">
        <v>271</v>
      </c>
      <c r="D114" s="103">
        <v>15</v>
      </c>
      <c r="E114" s="58">
        <f t="shared" ref="E114:E119" si="33">D114*(1-F114)</f>
        <v>9.5250000000000004</v>
      </c>
      <c r="F114" s="114">
        <v>0.36499999999999999</v>
      </c>
      <c r="G114" s="53"/>
      <c r="H114" s="56"/>
      <c r="I114" s="53"/>
      <c r="J114" s="56"/>
      <c r="K114" s="53"/>
      <c r="L114" s="56"/>
      <c r="M114" s="180"/>
    </row>
    <row r="115" spans="1:25" s="3" customFormat="1" ht="99.75" customHeight="1" x14ac:dyDescent="0.25">
      <c r="A115" s="156" t="s">
        <v>226</v>
      </c>
      <c r="B115" s="10" t="s">
        <v>227</v>
      </c>
      <c r="C115" s="156" t="s">
        <v>228</v>
      </c>
      <c r="D115" s="103">
        <v>19</v>
      </c>
      <c r="E115" s="58">
        <f t="shared" si="33"/>
        <v>11.020000000000001</v>
      </c>
      <c r="F115" s="118">
        <v>0.42</v>
      </c>
      <c r="G115" s="53"/>
      <c r="H115" s="56"/>
      <c r="I115" s="53"/>
      <c r="J115" s="56"/>
      <c r="K115" s="53"/>
      <c r="L115" s="56"/>
      <c r="M115" s="180"/>
    </row>
    <row r="116" spans="1:25" s="3" customFormat="1" ht="105.95" customHeight="1" x14ac:dyDescent="0.25">
      <c r="A116" s="156" t="s">
        <v>236</v>
      </c>
      <c r="B116" s="40" t="s">
        <v>237</v>
      </c>
      <c r="C116" s="156" t="s">
        <v>238</v>
      </c>
      <c r="D116" s="57">
        <v>11.64</v>
      </c>
      <c r="E116" s="90">
        <f t="shared" si="33"/>
        <v>6.5696160000000008</v>
      </c>
      <c r="F116" s="69">
        <v>0.43559999999999999</v>
      </c>
      <c r="G116" s="90">
        <f>D116*(1-H116)</f>
        <v>6.0528000000000004</v>
      </c>
      <c r="H116" s="92">
        <v>0.48</v>
      </c>
      <c r="I116" s="90">
        <f>D116*(1-J116)</f>
        <v>5.82</v>
      </c>
      <c r="J116" s="92">
        <v>0.5</v>
      </c>
      <c r="K116" s="65"/>
      <c r="L116" s="66"/>
      <c r="M116" s="181"/>
    </row>
    <row r="117" spans="1:25" s="3" customFormat="1" ht="104.25" customHeight="1" x14ac:dyDescent="0.25">
      <c r="A117" s="156" t="s">
        <v>239</v>
      </c>
      <c r="B117" s="40" t="s">
        <v>240</v>
      </c>
      <c r="C117" s="156" t="s">
        <v>241</v>
      </c>
      <c r="D117" s="57">
        <v>20</v>
      </c>
      <c r="E117" s="90">
        <f t="shared" si="33"/>
        <v>12.8</v>
      </c>
      <c r="F117" s="125">
        <v>0.36</v>
      </c>
      <c r="G117" s="85"/>
      <c r="H117" s="110"/>
      <c r="I117" s="67"/>
      <c r="J117" s="87"/>
      <c r="K117" s="65"/>
      <c r="L117" s="66"/>
      <c r="M117" s="167"/>
    </row>
    <row r="118" spans="1:25" s="3" customFormat="1" ht="104.25" customHeight="1" x14ac:dyDescent="0.25">
      <c r="A118" s="156" t="s">
        <v>134</v>
      </c>
      <c r="B118" s="11" t="s">
        <v>63</v>
      </c>
      <c r="C118" s="156" t="s">
        <v>199</v>
      </c>
      <c r="D118" s="57">
        <v>22.95</v>
      </c>
      <c r="E118" s="79">
        <f t="shared" si="33"/>
        <v>13.540500000000002</v>
      </c>
      <c r="F118" s="76">
        <v>0.41</v>
      </c>
      <c r="G118" s="107">
        <f>D118*(1-H118)</f>
        <v>13.081500000000002</v>
      </c>
      <c r="H118" s="168">
        <v>0.43</v>
      </c>
      <c r="I118" s="67"/>
      <c r="J118" s="87"/>
      <c r="K118" s="65"/>
      <c r="L118" s="66"/>
      <c r="M118" s="173"/>
    </row>
    <row r="119" spans="1:25" s="3" customFormat="1" ht="104.25" customHeight="1" thickBot="1" x14ac:dyDescent="0.3">
      <c r="A119" s="281" t="s">
        <v>135</v>
      </c>
      <c r="B119" s="282" t="s">
        <v>37</v>
      </c>
      <c r="C119" s="281" t="s">
        <v>200</v>
      </c>
      <c r="D119" s="283">
        <v>11.14</v>
      </c>
      <c r="E119" s="284">
        <f t="shared" si="33"/>
        <v>5.7928000000000006</v>
      </c>
      <c r="F119" s="285">
        <v>0.48</v>
      </c>
      <c r="G119" s="286">
        <f>D119*(1-H119)</f>
        <v>5.57</v>
      </c>
      <c r="H119" s="287">
        <v>0.5</v>
      </c>
      <c r="I119" s="288">
        <f>D119*(1-J119)</f>
        <v>5.4586000000000006</v>
      </c>
      <c r="J119" s="289">
        <v>0.51</v>
      </c>
      <c r="K119" s="290"/>
      <c r="L119" s="291"/>
      <c r="M119" s="292"/>
    </row>
    <row r="120" spans="1:25" s="3" customFormat="1" ht="104.25" customHeight="1" thickBot="1" x14ac:dyDescent="1.05">
      <c r="A120" s="36"/>
      <c r="B120" s="37"/>
      <c r="C120" s="34"/>
      <c r="D120" s="143"/>
      <c r="E120" s="144"/>
      <c r="F120" s="145"/>
      <c r="G120" s="272"/>
      <c r="H120" s="273"/>
      <c r="I120" s="272"/>
      <c r="J120" s="273"/>
      <c r="K120" s="274"/>
      <c r="L120" s="275"/>
      <c r="M120" s="27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s="3" customFormat="1" ht="57.75" thickBot="1" x14ac:dyDescent="0.4">
      <c r="A121" s="241" t="s">
        <v>0</v>
      </c>
      <c r="B121" s="238" t="s">
        <v>1</v>
      </c>
      <c r="C121" s="238" t="s">
        <v>2</v>
      </c>
      <c r="D121" s="239" t="s">
        <v>3</v>
      </c>
      <c r="E121" s="240" t="s">
        <v>4</v>
      </c>
      <c r="F121" s="239" t="s">
        <v>45</v>
      </c>
      <c r="G121" s="322"/>
      <c r="H121" s="322"/>
      <c r="I121" s="322"/>
      <c r="J121" s="322"/>
      <c r="K121" s="322"/>
      <c r="L121" s="322"/>
      <c r="M121" s="32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s="3" customFormat="1" ht="104.25" customHeight="1" thickBot="1" x14ac:dyDescent="0.4">
      <c r="A122" s="187" t="s">
        <v>267</v>
      </c>
      <c r="B122" s="42" t="s">
        <v>298</v>
      </c>
      <c r="C122" s="185">
        <v>6.68</v>
      </c>
      <c r="D122" s="186">
        <v>4.4499999999999993</v>
      </c>
      <c r="E122" s="188">
        <v>0.33383233532934131</v>
      </c>
      <c r="F122" s="150"/>
      <c r="G122" s="242"/>
      <c r="H122" s="249"/>
      <c r="I122" s="242"/>
      <c r="J122" s="250"/>
      <c r="K122" s="251"/>
      <c r="L122" s="252"/>
      <c r="M122" s="25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s="3" customFormat="1" ht="104.25" customHeight="1" thickBot="1" x14ac:dyDescent="0.4">
      <c r="A123" s="187" t="s">
        <v>286</v>
      </c>
      <c r="B123" s="42" t="s">
        <v>296</v>
      </c>
      <c r="C123" s="185">
        <v>5.75</v>
      </c>
      <c r="D123" s="186">
        <v>3.8525</v>
      </c>
      <c r="E123" s="188">
        <v>0.33</v>
      </c>
      <c r="F123" s="39"/>
      <c r="G123" s="242"/>
      <c r="H123" s="249"/>
      <c r="I123" s="242"/>
      <c r="J123" s="250"/>
      <c r="K123" s="251"/>
      <c r="L123" s="252"/>
      <c r="M123" s="253"/>
      <c r="N123" s="2"/>
      <c r="O123" s="2"/>
      <c r="P123" s="2"/>
      <c r="Q123" s="2"/>
      <c r="R123" s="2"/>
      <c r="S123" s="2"/>
      <c r="T123" s="243"/>
      <c r="U123" s="2"/>
      <c r="V123" s="2"/>
      <c r="W123" s="2"/>
      <c r="X123" s="2"/>
      <c r="Y123" s="2"/>
    </row>
    <row r="124" spans="1:25" s="3" customFormat="1" ht="57.75" thickBot="1" x14ac:dyDescent="0.4">
      <c r="A124" s="238" t="s">
        <v>0</v>
      </c>
      <c r="B124" s="238" t="s">
        <v>1</v>
      </c>
      <c r="C124" s="238" t="s">
        <v>2</v>
      </c>
      <c r="D124" s="239" t="s">
        <v>3</v>
      </c>
      <c r="E124" s="240" t="s">
        <v>4</v>
      </c>
      <c r="F124" s="239" t="s">
        <v>45</v>
      </c>
      <c r="G124" s="242"/>
      <c r="H124" s="249"/>
      <c r="I124" s="242"/>
      <c r="J124" s="250"/>
      <c r="K124" s="251"/>
      <c r="L124" s="252"/>
      <c r="M124" s="253"/>
      <c r="N124" s="2"/>
      <c r="O124" s="2"/>
      <c r="P124" s="2"/>
      <c r="Q124" s="2"/>
      <c r="R124" s="2"/>
      <c r="S124" s="2"/>
      <c r="T124" s="243"/>
      <c r="U124" s="2"/>
      <c r="V124" s="2"/>
      <c r="W124" s="2"/>
      <c r="X124" s="2"/>
      <c r="Y124" s="2"/>
    </row>
    <row r="125" spans="1:25" s="3" customFormat="1" ht="104.25" customHeight="1" thickBot="1" x14ac:dyDescent="0.4">
      <c r="A125" s="187" t="s">
        <v>287</v>
      </c>
      <c r="B125" s="42" t="s">
        <v>297</v>
      </c>
      <c r="C125" s="185">
        <v>8.7799999999999994</v>
      </c>
      <c r="D125" s="186">
        <v>5.8826000000000001</v>
      </c>
      <c r="E125" s="188">
        <v>0.33</v>
      </c>
      <c r="F125" s="39"/>
      <c r="G125" s="242"/>
      <c r="H125" s="249"/>
      <c r="I125" s="242"/>
      <c r="J125" s="250"/>
      <c r="K125" s="251"/>
      <c r="L125" s="252"/>
      <c r="M125" s="25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3" customFormat="1" ht="104.25" customHeight="1" thickBot="1" x14ac:dyDescent="0.4">
      <c r="A126" s="187" t="s">
        <v>268</v>
      </c>
      <c r="B126" s="190" t="s">
        <v>299</v>
      </c>
      <c r="C126" s="185">
        <v>10.18</v>
      </c>
      <c r="D126" s="186">
        <v>6.85</v>
      </c>
      <c r="E126" s="188">
        <v>0.32711198428290766</v>
      </c>
      <c r="F126" s="150"/>
      <c r="G126" s="258"/>
      <c r="H126" s="266"/>
      <c r="I126" s="258"/>
      <c r="J126" s="267"/>
      <c r="K126" s="268"/>
      <c r="L126" s="269"/>
      <c r="M126" s="27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s="3" customFormat="1" ht="104.25" customHeight="1" thickBot="1" x14ac:dyDescent="0.4">
      <c r="A127" s="220" t="s">
        <v>304</v>
      </c>
      <c r="B127" s="260" t="s">
        <v>310</v>
      </c>
      <c r="C127" s="185">
        <v>6.68</v>
      </c>
      <c r="D127" s="186">
        <v>4.1366586139927044</v>
      </c>
      <c r="E127" s="188">
        <v>0.38073972844420589</v>
      </c>
      <c r="F127" s="262"/>
      <c r="G127" s="323"/>
      <c r="H127" s="324"/>
      <c r="I127" s="324"/>
      <c r="J127" s="324"/>
      <c r="K127" s="324"/>
      <c r="L127" s="324"/>
      <c r="M127" s="32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s="3" customFormat="1" ht="104.25" customHeight="1" thickBot="1" x14ac:dyDescent="0.4">
      <c r="A128" s="220" t="s">
        <v>305</v>
      </c>
      <c r="B128" s="189" t="s">
        <v>311</v>
      </c>
      <c r="C128" s="224">
        <v>9.91</v>
      </c>
      <c r="D128" s="225">
        <v>6.25</v>
      </c>
      <c r="E128" s="188">
        <v>0.36932391523713426</v>
      </c>
      <c r="F128" s="150"/>
      <c r="G128" s="320"/>
      <c r="H128" s="321"/>
      <c r="I128" s="321"/>
      <c r="J128" s="321"/>
      <c r="K128" s="321"/>
      <c r="L128" s="321"/>
      <c r="M128" s="32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3" customFormat="1" ht="104.25" customHeight="1" thickBot="1" x14ac:dyDescent="0.4">
      <c r="A129" s="220" t="s">
        <v>540</v>
      </c>
      <c r="B129" s="189" t="s">
        <v>541</v>
      </c>
      <c r="C129" s="227">
        <v>9.91</v>
      </c>
      <c r="D129" s="225">
        <v>3.85</v>
      </c>
      <c r="E129" s="188">
        <v>0.61150000000000004</v>
      </c>
      <c r="F129" s="150"/>
      <c r="G129" s="256"/>
      <c r="H129" s="242"/>
      <c r="I129" s="242"/>
      <c r="J129" s="242"/>
      <c r="K129" s="242"/>
      <c r="L129" s="242"/>
      <c r="M129" s="24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3" customFormat="1" ht="104.25" customHeight="1" thickBot="1" x14ac:dyDescent="0.4">
      <c r="A130" s="220" t="s">
        <v>542</v>
      </c>
      <c r="B130" s="210" t="s">
        <v>543</v>
      </c>
      <c r="C130" s="227">
        <v>13.64</v>
      </c>
      <c r="D130" s="225">
        <v>4.99</v>
      </c>
      <c r="E130" s="188">
        <v>0.63419999999999999</v>
      </c>
      <c r="F130" s="150"/>
      <c r="G130" s="256"/>
      <c r="H130" s="242"/>
      <c r="I130" s="242"/>
      <c r="J130" s="242"/>
      <c r="K130" s="242"/>
      <c r="L130" s="242"/>
      <c r="M130" s="24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3" customFormat="1" ht="104.25" customHeight="1" thickBot="1" x14ac:dyDescent="0.4">
      <c r="A131" s="220" t="s">
        <v>344</v>
      </c>
      <c r="B131" s="210" t="s">
        <v>349</v>
      </c>
      <c r="C131" s="224">
        <v>11.79</v>
      </c>
      <c r="D131" s="225">
        <v>6.81</v>
      </c>
      <c r="E131" s="188">
        <v>0.42239185750636132</v>
      </c>
      <c r="F131" s="150"/>
      <c r="G131" s="320"/>
      <c r="H131" s="321"/>
      <c r="I131" s="321"/>
      <c r="J131" s="321"/>
      <c r="K131" s="321"/>
      <c r="L131" s="321"/>
      <c r="M131" s="32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3" customFormat="1" ht="104.25" customHeight="1" thickBot="1" x14ac:dyDescent="0.4">
      <c r="A132" s="220" t="s">
        <v>544</v>
      </c>
      <c r="B132" s="210" t="s">
        <v>545</v>
      </c>
      <c r="C132" s="224">
        <v>10.82</v>
      </c>
      <c r="D132" s="186">
        <v>4.8</v>
      </c>
      <c r="E132" s="188">
        <v>0.55637707948243997</v>
      </c>
      <c r="F132" s="150"/>
      <c r="G132" s="256"/>
      <c r="H132" s="242"/>
      <c r="I132" s="242"/>
      <c r="J132" s="242"/>
      <c r="K132" s="242"/>
      <c r="L132" s="242"/>
      <c r="M132" s="24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3" customFormat="1" ht="104.25" customHeight="1" thickBot="1" x14ac:dyDescent="0.4">
      <c r="A133" s="220" t="s">
        <v>546</v>
      </c>
      <c r="B133" s="210" t="s">
        <v>547</v>
      </c>
      <c r="C133" s="224">
        <v>10.45</v>
      </c>
      <c r="D133" s="186">
        <v>4.8</v>
      </c>
      <c r="E133" s="188">
        <v>0.54066985645933019</v>
      </c>
      <c r="F133" s="150"/>
      <c r="G133" s="256"/>
      <c r="H133" s="242"/>
      <c r="I133" s="242"/>
      <c r="J133" s="242"/>
      <c r="K133" s="242"/>
      <c r="L133" s="242"/>
      <c r="M133" s="24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3" customFormat="1" ht="104.25" customHeight="1" thickBot="1" x14ac:dyDescent="0.4">
      <c r="A134" s="220" t="s">
        <v>608</v>
      </c>
      <c r="B134" s="259" t="s">
        <v>609</v>
      </c>
      <c r="C134" s="224">
        <v>10.82</v>
      </c>
      <c r="D134" s="186">
        <v>5.7</v>
      </c>
      <c r="E134" s="188">
        <v>0.47319778188539741</v>
      </c>
      <c r="F134" s="150"/>
      <c r="G134" s="256"/>
      <c r="H134" s="242"/>
      <c r="I134" s="242"/>
      <c r="J134" s="242"/>
      <c r="K134" s="242"/>
      <c r="L134" s="242"/>
      <c r="M134" s="24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3" customFormat="1" ht="104.25" customHeight="1" thickBot="1" x14ac:dyDescent="0.4">
      <c r="A135" s="220" t="s">
        <v>610</v>
      </c>
      <c r="B135" s="259" t="s">
        <v>611</v>
      </c>
      <c r="C135" s="224">
        <v>10.82</v>
      </c>
      <c r="D135" s="186">
        <v>5.7764336917562717</v>
      </c>
      <c r="E135" s="188">
        <v>0.46613366989313576</v>
      </c>
      <c r="F135" s="150"/>
      <c r="G135" s="256"/>
      <c r="H135" s="242"/>
      <c r="I135" s="242"/>
      <c r="J135" s="242"/>
      <c r="K135" s="242"/>
      <c r="L135" s="242"/>
      <c r="M135" s="24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3" customFormat="1" ht="104.25" customHeight="1" thickBot="1" x14ac:dyDescent="0.4">
      <c r="A136" s="220" t="s">
        <v>548</v>
      </c>
      <c r="B136" s="210" t="s">
        <v>549</v>
      </c>
      <c r="C136" s="224">
        <v>6.91</v>
      </c>
      <c r="D136" s="225">
        <v>3.9</v>
      </c>
      <c r="E136" s="188">
        <v>0.43560057887120118</v>
      </c>
      <c r="F136" s="150"/>
      <c r="G136" s="256"/>
      <c r="H136" s="242"/>
      <c r="I136" s="242"/>
      <c r="J136" s="242"/>
      <c r="K136" s="242"/>
      <c r="L136" s="242"/>
      <c r="M136" s="24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3" customFormat="1" ht="104.25" customHeight="1" thickBot="1" x14ac:dyDescent="0.4">
      <c r="A137" s="220" t="s">
        <v>550</v>
      </c>
      <c r="B137" s="210" t="s">
        <v>551</v>
      </c>
      <c r="C137" s="224">
        <v>13.27</v>
      </c>
      <c r="D137" s="225">
        <v>7.35</v>
      </c>
      <c r="E137" s="188">
        <v>0.44611906556141678</v>
      </c>
      <c r="F137" s="150"/>
      <c r="G137" s="256"/>
      <c r="H137" s="242"/>
      <c r="I137" s="242"/>
      <c r="J137" s="242"/>
      <c r="K137" s="242"/>
      <c r="L137" s="242"/>
      <c r="M137" s="24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3" customFormat="1" ht="57.75" thickBot="1" x14ac:dyDescent="0.4">
      <c r="A138" s="238" t="s">
        <v>0</v>
      </c>
      <c r="B138" s="238" t="s">
        <v>1</v>
      </c>
      <c r="C138" s="238" t="s">
        <v>2</v>
      </c>
      <c r="D138" s="239" t="s">
        <v>3</v>
      </c>
      <c r="E138" s="240" t="s">
        <v>4</v>
      </c>
      <c r="F138" s="239" t="s">
        <v>45</v>
      </c>
      <c r="G138" s="322"/>
      <c r="H138" s="322"/>
      <c r="I138" s="322"/>
      <c r="J138" s="322"/>
      <c r="K138" s="322"/>
      <c r="L138" s="322"/>
      <c r="M138" s="32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3" customFormat="1" ht="104.25" customHeight="1" thickBot="1" x14ac:dyDescent="0.4">
      <c r="A139" s="220" t="s">
        <v>552</v>
      </c>
      <c r="B139" s="210" t="s">
        <v>553</v>
      </c>
      <c r="C139" s="224">
        <v>9.91</v>
      </c>
      <c r="D139" s="225">
        <v>5.2</v>
      </c>
      <c r="E139" s="188">
        <v>0.47527749747729564</v>
      </c>
      <c r="F139" s="150"/>
      <c r="G139" s="256"/>
      <c r="H139" s="242"/>
      <c r="I139" s="242"/>
      <c r="J139" s="242"/>
      <c r="K139" s="242"/>
      <c r="L139" s="242"/>
      <c r="M139" s="24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3" customFormat="1" ht="104.25" customHeight="1" thickBot="1" x14ac:dyDescent="0.4">
      <c r="A140" s="220" t="s">
        <v>570</v>
      </c>
      <c r="B140" s="237" t="s">
        <v>649</v>
      </c>
      <c r="C140" s="224">
        <v>7.18</v>
      </c>
      <c r="D140" s="186">
        <v>3.77</v>
      </c>
      <c r="E140" s="188">
        <v>0.47507609195895129</v>
      </c>
      <c r="F140" s="150"/>
      <c r="G140" s="256"/>
      <c r="H140" s="242"/>
      <c r="I140" s="242"/>
      <c r="J140" s="242"/>
      <c r="K140" s="242"/>
      <c r="L140" s="242"/>
      <c r="M140" s="24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3" customFormat="1" ht="104.25" customHeight="1" thickBot="1" x14ac:dyDescent="0.4">
      <c r="A141" s="220" t="s">
        <v>358</v>
      </c>
      <c r="B141" s="210" t="s">
        <v>365</v>
      </c>
      <c r="C141" s="224">
        <v>12.64</v>
      </c>
      <c r="D141" s="225">
        <v>7.2373950782690359</v>
      </c>
      <c r="E141" s="188">
        <v>0.42742127545339903</v>
      </c>
      <c r="F141" s="150"/>
      <c r="G141" s="320"/>
      <c r="H141" s="321"/>
      <c r="I141" s="321"/>
      <c r="J141" s="321"/>
      <c r="K141" s="321"/>
      <c r="L141" s="321"/>
      <c r="M141" s="32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3" customFormat="1" ht="104.25" customHeight="1" thickBot="1" x14ac:dyDescent="0.4">
      <c r="A142" s="220" t="s">
        <v>612</v>
      </c>
      <c r="B142" s="210" t="s">
        <v>613</v>
      </c>
      <c r="C142" s="224">
        <v>9.91</v>
      </c>
      <c r="D142" s="186">
        <v>5.4599076638965904</v>
      </c>
      <c r="E142" s="188">
        <v>0.44905068981870933</v>
      </c>
      <c r="F142" s="150"/>
      <c r="G142" s="242"/>
      <c r="H142" s="242"/>
      <c r="I142" s="242"/>
      <c r="J142" s="242"/>
      <c r="K142" s="242"/>
      <c r="L142" s="242"/>
      <c r="M142" s="24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3" customFormat="1" ht="104.25" customHeight="1" thickBot="1" x14ac:dyDescent="0.4">
      <c r="A143" s="220" t="s">
        <v>614</v>
      </c>
      <c r="B143" s="210" t="s">
        <v>615</v>
      </c>
      <c r="C143" s="224">
        <v>9</v>
      </c>
      <c r="D143" s="186">
        <v>5.2298838132351886</v>
      </c>
      <c r="E143" s="188">
        <v>0.41890179852942344</v>
      </c>
      <c r="F143" s="150"/>
      <c r="G143" s="242"/>
      <c r="H143" s="242"/>
      <c r="I143" s="242"/>
      <c r="J143" s="242"/>
      <c r="K143" s="242"/>
      <c r="L143" s="242"/>
      <c r="M143" s="24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3" customFormat="1" ht="104.25" customHeight="1" thickBot="1" x14ac:dyDescent="0.55000000000000004">
      <c r="A144" s="220" t="s">
        <v>359</v>
      </c>
      <c r="B144" s="189" t="s">
        <v>366</v>
      </c>
      <c r="C144" s="224">
        <v>5.64</v>
      </c>
      <c r="D144" s="225">
        <v>2.2200000000000002</v>
      </c>
      <c r="E144" s="188">
        <v>0.60638297872340419</v>
      </c>
      <c r="F144" s="150"/>
      <c r="G144" s="244"/>
      <c r="H144" s="245"/>
      <c r="I144" s="244"/>
      <c r="J144" s="246"/>
      <c r="K144" s="244"/>
      <c r="L144" s="247"/>
      <c r="M144" s="24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3" customFormat="1" ht="104.25" customHeight="1" thickBot="1" x14ac:dyDescent="0.4">
      <c r="A145" s="220" t="s">
        <v>360</v>
      </c>
      <c r="B145" s="189" t="s">
        <v>367</v>
      </c>
      <c r="C145" s="224">
        <v>10.36</v>
      </c>
      <c r="D145" s="225">
        <v>4.0951777245621441</v>
      </c>
      <c r="E145" s="188">
        <v>0.60471257484921392</v>
      </c>
      <c r="F145" s="150"/>
      <c r="G145" s="320"/>
      <c r="H145" s="321"/>
      <c r="I145" s="321"/>
      <c r="J145" s="321"/>
      <c r="K145" s="321"/>
      <c r="L145" s="321"/>
      <c r="M145" s="32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3" customFormat="1" ht="104.25" customHeight="1" thickBot="1" x14ac:dyDescent="0.4">
      <c r="A146" s="220" t="s">
        <v>361</v>
      </c>
      <c r="B146" s="189" t="s">
        <v>368</v>
      </c>
      <c r="C146" s="224">
        <v>6.36</v>
      </c>
      <c r="D146" s="225">
        <v>3.300877971786524</v>
      </c>
      <c r="E146" s="188">
        <v>0.48099402959331383</v>
      </c>
      <c r="F146" s="150"/>
      <c r="G146" s="320"/>
      <c r="H146" s="321"/>
      <c r="I146" s="321"/>
      <c r="J146" s="321"/>
      <c r="K146" s="321"/>
      <c r="L146" s="321"/>
      <c r="M146" s="32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3" customFormat="1" ht="104.25" customHeight="1" thickBot="1" x14ac:dyDescent="0.4">
      <c r="A147" s="220" t="s">
        <v>362</v>
      </c>
      <c r="B147" s="190" t="s">
        <v>369</v>
      </c>
      <c r="C147" s="224">
        <v>10</v>
      </c>
      <c r="D147" s="225">
        <v>5.1962823802541536</v>
      </c>
      <c r="E147" s="188">
        <v>0.48037176197458464</v>
      </c>
      <c r="F147" s="150"/>
      <c r="G147" s="320"/>
      <c r="H147" s="321"/>
      <c r="I147" s="321"/>
      <c r="J147" s="321"/>
      <c r="K147" s="321"/>
      <c r="L147" s="321"/>
      <c r="M147" s="32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3" customFormat="1" ht="104.25" customHeight="1" thickBot="1" x14ac:dyDescent="0.4">
      <c r="A148" s="220" t="s">
        <v>606</v>
      </c>
      <c r="B148" s="210" t="s">
        <v>607</v>
      </c>
      <c r="C148" s="227">
        <v>9.91</v>
      </c>
      <c r="D148" s="186">
        <v>4.3460410557184748</v>
      </c>
      <c r="E148" s="188">
        <v>0.56144893484172809</v>
      </c>
      <c r="F148" s="150"/>
      <c r="G148" s="320"/>
      <c r="H148" s="321"/>
      <c r="I148" s="321"/>
      <c r="J148" s="321"/>
      <c r="K148" s="321"/>
      <c r="L148" s="321"/>
      <c r="M148" s="32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104.25" customHeight="1" thickBot="1" x14ac:dyDescent="0.4">
      <c r="A149" s="220" t="s">
        <v>580</v>
      </c>
      <c r="B149" s="210" t="s">
        <v>581</v>
      </c>
      <c r="C149" s="224">
        <v>9.91</v>
      </c>
      <c r="D149" s="225">
        <v>4.9000000000000004</v>
      </c>
      <c r="E149" s="188">
        <v>0.50549999999999995</v>
      </c>
      <c r="F149" s="150"/>
      <c r="G149" s="256"/>
      <c r="H149" s="242"/>
      <c r="I149" s="242"/>
      <c r="J149" s="242"/>
      <c r="K149" s="242"/>
      <c r="L149" s="242"/>
      <c r="M149" s="24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220" t="s">
        <v>380</v>
      </c>
      <c r="B150" s="189" t="s">
        <v>383</v>
      </c>
      <c r="C150" s="224">
        <v>28.09</v>
      </c>
      <c r="D150" s="225">
        <v>17.279569892473116</v>
      </c>
      <c r="E150" s="188">
        <v>0.38484977242886731</v>
      </c>
      <c r="F150" s="150"/>
      <c r="G150" s="320"/>
      <c r="H150" s="321"/>
      <c r="I150" s="321"/>
      <c r="J150" s="321"/>
      <c r="K150" s="321"/>
      <c r="L150" s="321"/>
      <c r="M150" s="32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220" t="s">
        <v>381</v>
      </c>
      <c r="B151" s="260" t="s">
        <v>384</v>
      </c>
      <c r="C151" s="224">
        <v>29</v>
      </c>
      <c r="D151" s="225">
        <v>17.838709677419352</v>
      </c>
      <c r="E151" s="188">
        <v>0.38487208008898788</v>
      </c>
      <c r="F151" s="150"/>
      <c r="G151" s="256"/>
      <c r="H151" s="242"/>
      <c r="I151" s="242"/>
      <c r="J151" s="242"/>
      <c r="K151" s="242"/>
      <c r="L151" s="242"/>
      <c r="M151" s="24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220" t="s">
        <v>571</v>
      </c>
      <c r="B152" s="260" t="s">
        <v>572</v>
      </c>
      <c r="C152" s="224">
        <v>9.73</v>
      </c>
      <c r="D152" s="225">
        <v>5.68</v>
      </c>
      <c r="E152" s="188">
        <v>0.41673163217818121</v>
      </c>
      <c r="F152" s="2"/>
      <c r="G152" s="325"/>
      <c r="H152" s="326"/>
      <c r="I152" s="326"/>
      <c r="J152" s="326"/>
      <c r="K152" s="326"/>
      <c r="L152" s="326"/>
      <c r="M152" s="32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3" customFormat="1" ht="57.75" thickBot="1" x14ac:dyDescent="0.4">
      <c r="A153" s="238" t="s">
        <v>0</v>
      </c>
      <c r="B153" s="238" t="s">
        <v>1</v>
      </c>
      <c r="C153" s="238" t="s">
        <v>2</v>
      </c>
      <c r="D153" s="239" t="s">
        <v>3</v>
      </c>
      <c r="E153" s="240" t="s">
        <v>4</v>
      </c>
      <c r="F153" s="239" t="s">
        <v>45</v>
      </c>
      <c r="G153" s="242"/>
      <c r="H153" s="242"/>
      <c r="I153" s="242"/>
      <c r="J153" s="242"/>
      <c r="K153" s="242"/>
      <c r="L153" s="242"/>
      <c r="M153" s="24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220" t="s">
        <v>417</v>
      </c>
      <c r="B154" s="189" t="s">
        <v>418</v>
      </c>
      <c r="C154" s="224">
        <v>11.82</v>
      </c>
      <c r="D154" s="225">
        <v>6.2903225806451601</v>
      </c>
      <c r="E154" s="188">
        <v>0.36525503727092234</v>
      </c>
      <c r="F154" s="150"/>
      <c r="G154" s="242"/>
      <c r="H154" s="249"/>
      <c r="I154" s="242"/>
      <c r="J154" s="250"/>
      <c r="K154" s="251"/>
      <c r="L154" s="252"/>
      <c r="M154" s="25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18" customFormat="1" ht="117.75" customHeight="1" thickBot="1" x14ac:dyDescent="0.4">
      <c r="A155" s="220" t="s">
        <v>343</v>
      </c>
      <c r="B155" s="189" t="s">
        <v>348</v>
      </c>
      <c r="C155" s="224">
        <v>11.82</v>
      </c>
      <c r="D155" s="225">
        <v>4.8602150537634401</v>
      </c>
      <c r="E155" s="188">
        <v>0.45997610513739551</v>
      </c>
      <c r="F155" s="150"/>
      <c r="G155" s="242"/>
      <c r="H155" s="249"/>
      <c r="I155" s="254"/>
      <c r="J155" s="250"/>
      <c r="K155" s="251"/>
      <c r="L155" s="252"/>
      <c r="M155" s="25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3" customFormat="1" ht="112.5" customHeight="1" thickBot="1" x14ac:dyDescent="0.4">
      <c r="A156" s="187" t="s">
        <v>306</v>
      </c>
      <c r="B156" s="260" t="s">
        <v>312</v>
      </c>
      <c r="C156" s="224">
        <v>8.5500000000000007</v>
      </c>
      <c r="D156" s="225">
        <v>4.3600000000000003</v>
      </c>
      <c r="E156" s="188">
        <v>0.49005847953216375</v>
      </c>
      <c r="F156" s="150"/>
      <c r="G156" s="299"/>
      <c r="H156" s="297"/>
      <c r="I156" s="297"/>
      <c r="J156" s="297"/>
      <c r="K156" s="297"/>
      <c r="L156" s="297"/>
      <c r="M156" s="29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04.25" customHeight="1" thickBot="1" x14ac:dyDescent="0.4">
      <c r="A157" s="187" t="s">
        <v>419</v>
      </c>
      <c r="B157" s="189" t="s">
        <v>423</v>
      </c>
      <c r="C157" s="224">
        <v>8.5500000000000007</v>
      </c>
      <c r="D157" s="225">
        <v>4.363384267119411</v>
      </c>
      <c r="E157" s="188">
        <v>0.48966265881644322</v>
      </c>
      <c r="F157" s="150"/>
      <c r="G157" s="242"/>
      <c r="H157" s="249"/>
      <c r="I157" s="242"/>
      <c r="J157" s="250"/>
      <c r="K157" s="251"/>
      <c r="L157" s="252"/>
      <c r="M157" s="25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187" t="s">
        <v>307</v>
      </c>
      <c r="B158" s="189" t="s">
        <v>313</v>
      </c>
      <c r="C158" s="224">
        <v>8.5500000000000007</v>
      </c>
      <c r="D158" s="225">
        <v>4.3882139366010335</v>
      </c>
      <c r="E158" s="188">
        <v>0.48675860390631187</v>
      </c>
      <c r="F158" s="150"/>
      <c r="G158" s="242"/>
      <c r="H158" s="249"/>
      <c r="I158" s="242"/>
      <c r="J158" s="250"/>
      <c r="K158" s="251"/>
      <c r="L158" s="252"/>
      <c r="M158" s="25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187" t="s">
        <v>420</v>
      </c>
      <c r="B159" s="210" t="s">
        <v>424</v>
      </c>
      <c r="C159" s="224">
        <v>8.5500000000000007</v>
      </c>
      <c r="D159" s="225">
        <v>4.3639473137177092</v>
      </c>
      <c r="E159" s="151">
        <v>0.48959680541313344</v>
      </c>
      <c r="F159" s="150"/>
      <c r="G159" s="242"/>
      <c r="H159" s="249"/>
      <c r="I159" s="242"/>
      <c r="J159" s="250"/>
      <c r="K159" s="251"/>
      <c r="L159" s="252"/>
      <c r="M159" s="25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4.25" customHeight="1" thickBot="1" x14ac:dyDescent="0.4">
      <c r="A160" s="187" t="s">
        <v>421</v>
      </c>
      <c r="B160" s="234" t="s">
        <v>425</v>
      </c>
      <c r="C160" s="224">
        <v>8.5500000000000007</v>
      </c>
      <c r="D160" s="225">
        <v>4.343453510436432</v>
      </c>
      <c r="E160" s="151">
        <v>0.49199374146942321</v>
      </c>
      <c r="F160" s="150"/>
      <c r="G160" s="242"/>
      <c r="H160" s="249"/>
      <c r="I160" s="242"/>
      <c r="J160" s="250"/>
      <c r="K160" s="251"/>
      <c r="L160" s="252"/>
      <c r="M160" s="25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12.5" customHeight="1" thickBot="1" x14ac:dyDescent="0.4">
      <c r="A161" s="187" t="s">
        <v>308</v>
      </c>
      <c r="B161" s="41" t="s">
        <v>314</v>
      </c>
      <c r="C161" s="224">
        <v>8.5500000000000007</v>
      </c>
      <c r="D161" s="225">
        <v>4.3732813133169355</v>
      </c>
      <c r="E161" s="151">
        <v>0.48850510955357485</v>
      </c>
      <c r="F161" s="150"/>
      <c r="G161" s="242"/>
      <c r="H161" s="249"/>
      <c r="I161" s="242"/>
      <c r="J161" s="250"/>
      <c r="K161" s="251"/>
      <c r="L161" s="252"/>
      <c r="M161" s="25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111.75" customHeight="1" thickBot="1" x14ac:dyDescent="0.4">
      <c r="A162" s="187" t="s">
        <v>326</v>
      </c>
      <c r="B162" s="41" t="s">
        <v>335</v>
      </c>
      <c r="C162" s="224">
        <v>7.36</v>
      </c>
      <c r="D162" s="225">
        <v>2.2400000000000002</v>
      </c>
      <c r="E162" s="151">
        <v>0.69565217391304346</v>
      </c>
      <c r="F162" s="150"/>
      <c r="G162" s="242"/>
      <c r="H162" s="249"/>
      <c r="I162" s="242"/>
      <c r="J162" s="250"/>
      <c r="K162" s="251"/>
      <c r="L162" s="252"/>
      <c r="M162" s="25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10.25" customHeight="1" thickBot="1" x14ac:dyDescent="0.4">
      <c r="A163" s="187" t="s">
        <v>422</v>
      </c>
      <c r="B163" s="41" t="s">
        <v>426</v>
      </c>
      <c r="C163" s="224">
        <v>8.09</v>
      </c>
      <c r="D163" s="225">
        <v>3.8183859151601083</v>
      </c>
      <c r="E163" s="151">
        <v>0.52801162977007321</v>
      </c>
      <c r="F163" s="150"/>
      <c r="G163" s="257"/>
      <c r="H163" s="266"/>
      <c r="I163" s="258"/>
      <c r="J163" s="267"/>
      <c r="K163" s="268"/>
      <c r="L163" s="269"/>
      <c r="M163" s="27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04.25" customHeight="1" thickBot="1" x14ac:dyDescent="0.4">
      <c r="A164" s="187" t="s">
        <v>427</v>
      </c>
      <c r="B164" s="293" t="s">
        <v>647</v>
      </c>
      <c r="C164" s="185">
        <v>13.18</v>
      </c>
      <c r="D164" s="186">
        <v>7.0433270082226427</v>
      </c>
      <c r="E164" s="188">
        <v>0.46560493109084655</v>
      </c>
      <c r="F164" s="150"/>
      <c r="G164" s="242"/>
      <c r="H164" s="249"/>
      <c r="I164" s="242"/>
      <c r="J164" s="250"/>
      <c r="K164" s="251"/>
      <c r="L164" s="252"/>
      <c r="M164" s="25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187" t="s">
        <v>428</v>
      </c>
      <c r="B165" s="189" t="s">
        <v>433</v>
      </c>
      <c r="C165" s="185">
        <v>19.91</v>
      </c>
      <c r="D165" s="186">
        <v>10.511737089201878</v>
      </c>
      <c r="E165" s="188">
        <v>0.47203731345043309</v>
      </c>
      <c r="F165" s="150"/>
      <c r="G165" s="242"/>
      <c r="H165" s="249"/>
      <c r="I165" s="242"/>
      <c r="J165" s="250"/>
      <c r="K165" s="251"/>
      <c r="L165" s="252"/>
      <c r="M165" s="25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57.75" thickBot="1" x14ac:dyDescent="0.4">
      <c r="A166" s="238" t="s">
        <v>0</v>
      </c>
      <c r="B166" s="238" t="s">
        <v>1</v>
      </c>
      <c r="C166" s="238" t="s">
        <v>2</v>
      </c>
      <c r="D166" s="239" t="s">
        <v>3</v>
      </c>
      <c r="E166" s="240" t="s">
        <v>4</v>
      </c>
      <c r="F166" s="239" t="s">
        <v>45</v>
      </c>
      <c r="G166" s="322"/>
      <c r="H166" s="322"/>
      <c r="I166" s="322"/>
      <c r="J166" s="322"/>
      <c r="K166" s="322"/>
      <c r="L166" s="322"/>
      <c r="M166" s="32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187" t="s">
        <v>325</v>
      </c>
      <c r="B167" s="189" t="s">
        <v>334</v>
      </c>
      <c r="C167" s="185">
        <v>8.0299999999999994</v>
      </c>
      <c r="D167" s="186">
        <v>4.3263001284912423</v>
      </c>
      <c r="E167" s="188">
        <v>0.46123286071092873</v>
      </c>
      <c r="F167" s="150"/>
      <c r="G167" s="242"/>
      <c r="H167" s="249"/>
      <c r="I167" s="242"/>
      <c r="J167" s="250"/>
      <c r="K167" s="251"/>
      <c r="L167" s="252"/>
      <c r="M167" s="25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187" t="s">
        <v>429</v>
      </c>
      <c r="B168" s="189" t="s">
        <v>434</v>
      </c>
      <c r="C168" s="185">
        <v>8.0299999999999994</v>
      </c>
      <c r="D168" s="186">
        <v>4.3530049178961407</v>
      </c>
      <c r="E168" s="188">
        <v>0.45790723313871218</v>
      </c>
      <c r="F168" s="150"/>
      <c r="G168" s="242"/>
      <c r="H168" s="249"/>
      <c r="I168" s="242"/>
      <c r="J168" s="254"/>
      <c r="K168" s="251"/>
      <c r="L168" s="252"/>
      <c r="M168" s="25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4.25" customHeight="1" thickBot="1" x14ac:dyDescent="0.4">
      <c r="A169" s="187" t="s">
        <v>327</v>
      </c>
      <c r="B169" s="210" t="s">
        <v>336</v>
      </c>
      <c r="C169" s="185">
        <v>4.09</v>
      </c>
      <c r="D169" s="186">
        <v>2.5</v>
      </c>
      <c r="E169" s="188">
        <v>0.38875305623471879</v>
      </c>
      <c r="F169" s="150"/>
      <c r="G169" s="242"/>
      <c r="H169" s="249"/>
      <c r="I169" s="242"/>
      <c r="J169" s="250"/>
      <c r="K169" s="251"/>
      <c r="L169" s="252"/>
      <c r="M169" s="25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04.25" customHeight="1" thickBot="1" x14ac:dyDescent="0.4">
      <c r="A170" s="220" t="s">
        <v>600</v>
      </c>
      <c r="B170" s="189" t="s">
        <v>601</v>
      </c>
      <c r="C170" s="185">
        <v>4.91</v>
      </c>
      <c r="D170" s="186">
        <v>2.65</v>
      </c>
      <c r="E170" s="188">
        <v>0.46028513238289204</v>
      </c>
      <c r="F170" s="150"/>
      <c r="G170" s="242"/>
      <c r="H170" s="249"/>
      <c r="I170" s="242"/>
      <c r="J170" s="250"/>
      <c r="K170" s="251"/>
      <c r="L170" s="252"/>
      <c r="M170" s="25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187" t="s">
        <v>430</v>
      </c>
      <c r="B171" s="189" t="s">
        <v>435</v>
      </c>
      <c r="C171" s="185">
        <v>4.67</v>
      </c>
      <c r="D171" s="186">
        <v>3.1299999999999994</v>
      </c>
      <c r="E171" s="188">
        <v>0.32976445396145626</v>
      </c>
      <c r="F171" s="150"/>
      <c r="G171" s="242"/>
      <c r="H171" s="249"/>
      <c r="I171" s="242"/>
      <c r="J171" s="250"/>
      <c r="K171" s="251"/>
      <c r="L171" s="252"/>
      <c r="M171" s="25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187" t="s">
        <v>431</v>
      </c>
      <c r="B172" s="189" t="s">
        <v>436</v>
      </c>
      <c r="C172" s="185">
        <v>9.84</v>
      </c>
      <c r="D172" s="186">
        <v>7.0750016696720763</v>
      </c>
      <c r="E172" s="188">
        <v>0.28099576527722803</v>
      </c>
      <c r="F172" s="150"/>
      <c r="G172" s="242"/>
      <c r="H172" s="249"/>
      <c r="I172" s="242"/>
      <c r="J172" s="250"/>
      <c r="K172" s="251"/>
      <c r="L172" s="252"/>
      <c r="M172" s="25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236" t="s">
        <v>432</v>
      </c>
      <c r="B173" s="189" t="s">
        <v>437</v>
      </c>
      <c r="C173" s="185">
        <v>8.17</v>
      </c>
      <c r="D173" s="186">
        <v>5.0270347473016255</v>
      </c>
      <c r="E173" s="188">
        <v>0.38469586936332612</v>
      </c>
      <c r="F173" s="150"/>
      <c r="G173" s="242"/>
      <c r="H173" s="249"/>
      <c r="I173" s="242"/>
      <c r="J173" s="250"/>
      <c r="K173" s="251"/>
      <c r="L173" s="252"/>
      <c r="M173" s="25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236" t="s">
        <v>351</v>
      </c>
      <c r="B174" s="210" t="s">
        <v>354</v>
      </c>
      <c r="C174" s="185">
        <v>7.5600000000000005</v>
      </c>
      <c r="D174" s="186">
        <v>5.077389065576253</v>
      </c>
      <c r="E174" s="188">
        <v>0.32838768973859089</v>
      </c>
      <c r="F174" s="150"/>
      <c r="G174" s="242"/>
      <c r="H174" s="249"/>
      <c r="I174" s="242"/>
      <c r="J174" s="250"/>
      <c r="K174" s="251"/>
      <c r="L174" s="252"/>
      <c r="M174" s="25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14" customHeight="1" thickBot="1" x14ac:dyDescent="0.4">
      <c r="A175" s="220" t="s">
        <v>352</v>
      </c>
      <c r="B175" s="189" t="s">
        <v>355</v>
      </c>
      <c r="C175" s="185">
        <v>9.84</v>
      </c>
      <c r="D175" s="186">
        <v>6.7849462365591391</v>
      </c>
      <c r="E175" s="188">
        <v>0.31047294343911191</v>
      </c>
      <c r="F175" s="39"/>
      <c r="G175" s="242"/>
      <c r="H175" s="249"/>
      <c r="I175" s="242"/>
      <c r="J175" s="250"/>
      <c r="K175" s="251"/>
      <c r="L175" s="252"/>
      <c r="M175" s="25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16.25" customHeight="1" thickBot="1" x14ac:dyDescent="0.4">
      <c r="A176" s="220" t="s">
        <v>536</v>
      </c>
      <c r="B176" s="189" t="s">
        <v>537</v>
      </c>
      <c r="C176" s="227">
        <v>9.84</v>
      </c>
      <c r="D176" s="225">
        <v>6.6</v>
      </c>
      <c r="E176" s="188">
        <v>0.3292682926829269</v>
      </c>
      <c r="F176" s="39"/>
      <c r="G176" s="242"/>
      <c r="H176" s="249"/>
      <c r="I176" s="242"/>
      <c r="J176" s="250"/>
      <c r="K176" s="251"/>
      <c r="L176" s="252"/>
      <c r="M176" s="25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10.25" customHeight="1" thickBot="1" x14ac:dyDescent="0.4">
      <c r="A177" s="220" t="s">
        <v>538</v>
      </c>
      <c r="B177" s="189" t="s">
        <v>539</v>
      </c>
      <c r="C177" s="227">
        <v>10.48</v>
      </c>
      <c r="D177" s="225">
        <v>6.9</v>
      </c>
      <c r="E177" s="188">
        <v>0.34160305343511455</v>
      </c>
      <c r="F177" s="39"/>
      <c r="G177" s="242"/>
      <c r="H177" s="249"/>
      <c r="I177" s="242"/>
      <c r="J177" s="250"/>
      <c r="K177" s="251"/>
      <c r="L177" s="252"/>
      <c r="M177" s="25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08" customHeight="1" thickBot="1" x14ac:dyDescent="0.4">
      <c r="A178" s="220" t="s">
        <v>356</v>
      </c>
      <c r="B178" s="190" t="s">
        <v>363</v>
      </c>
      <c r="C178" s="185">
        <v>6.55</v>
      </c>
      <c r="D178" s="186">
        <v>3.82</v>
      </c>
      <c r="E178" s="188">
        <v>0.416793893129771</v>
      </c>
      <c r="F178" s="39"/>
      <c r="G178" s="242"/>
      <c r="H178" s="249"/>
      <c r="I178" s="242"/>
      <c r="J178" s="250"/>
      <c r="K178" s="251"/>
      <c r="L178" s="252"/>
      <c r="M178" s="25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8" customHeight="1" thickBot="1" x14ac:dyDescent="0.4">
      <c r="A179" s="220" t="s">
        <v>357</v>
      </c>
      <c r="B179" s="189" t="s">
        <v>364</v>
      </c>
      <c r="C179" s="185">
        <v>4.09</v>
      </c>
      <c r="D179" s="186">
        <v>2.268817204301075</v>
      </c>
      <c r="E179" s="188">
        <v>0.44527696716355136</v>
      </c>
      <c r="F179" s="150"/>
      <c r="G179" s="242"/>
      <c r="H179" s="249"/>
      <c r="I179" s="242"/>
      <c r="J179" s="250"/>
      <c r="K179" s="251"/>
      <c r="L179" s="252"/>
      <c r="M179" s="25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103.5" customHeight="1" thickBot="1" x14ac:dyDescent="0.4">
      <c r="A180" s="220" t="s">
        <v>371</v>
      </c>
      <c r="B180" s="295" t="s">
        <v>648</v>
      </c>
      <c r="C180" s="185">
        <v>14.93</v>
      </c>
      <c r="D180" s="186">
        <v>5.6</v>
      </c>
      <c r="E180" s="188">
        <v>0.6249162759544542</v>
      </c>
      <c r="F180" s="150"/>
      <c r="G180" s="242"/>
      <c r="H180" s="249"/>
      <c r="I180" s="242"/>
      <c r="J180" s="250"/>
      <c r="K180" s="251"/>
      <c r="L180" s="252"/>
      <c r="M180" s="25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57.75" thickBot="1" x14ac:dyDescent="0.4">
      <c r="A181" s="238" t="s">
        <v>0</v>
      </c>
      <c r="B181" s="238" t="s">
        <v>1</v>
      </c>
      <c r="C181" s="238" t="s">
        <v>2</v>
      </c>
      <c r="D181" s="239" t="s">
        <v>3</v>
      </c>
      <c r="E181" s="240" t="s">
        <v>4</v>
      </c>
      <c r="F181" s="239" t="s">
        <v>45</v>
      </c>
      <c r="G181" s="322"/>
      <c r="H181" s="322"/>
      <c r="I181" s="322"/>
      <c r="J181" s="322"/>
      <c r="K181" s="322"/>
      <c r="L181" s="322"/>
      <c r="M181" s="32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13.45" customHeight="1" thickBot="1" x14ac:dyDescent="0.4">
      <c r="A182" s="220" t="s">
        <v>598</v>
      </c>
      <c r="B182" s="189" t="s">
        <v>599</v>
      </c>
      <c r="C182" s="185">
        <v>5.91</v>
      </c>
      <c r="D182" s="186">
        <v>2.9</v>
      </c>
      <c r="E182" s="188">
        <v>0.50930626057529615</v>
      </c>
      <c r="F182" s="150"/>
      <c r="G182" s="255"/>
      <c r="H182" s="255"/>
      <c r="I182" s="255"/>
      <c r="J182" s="255"/>
      <c r="K182" s="255"/>
      <c r="L182" s="255"/>
      <c r="M182" s="25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13.45" customHeight="1" thickBot="1" x14ac:dyDescent="0.4">
      <c r="A183" s="220" t="s">
        <v>594</v>
      </c>
      <c r="B183" s="189" t="s">
        <v>595</v>
      </c>
      <c r="C183" s="185">
        <v>6.55</v>
      </c>
      <c r="D183" s="186">
        <v>3.7356007775648088</v>
      </c>
      <c r="E183" s="188">
        <v>0.42967927060079258</v>
      </c>
      <c r="F183" s="150"/>
      <c r="G183" s="255"/>
      <c r="H183" s="255"/>
      <c r="I183" s="255"/>
      <c r="J183" s="255"/>
      <c r="K183" s="255"/>
      <c r="L183" s="255"/>
      <c r="M183" s="25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13.45" customHeight="1" thickBot="1" x14ac:dyDescent="0.4">
      <c r="A184" s="220" t="s">
        <v>596</v>
      </c>
      <c r="B184" s="189" t="s">
        <v>597</v>
      </c>
      <c r="C184" s="185">
        <v>9.5500000000000007</v>
      </c>
      <c r="D184" s="186">
        <v>5.6</v>
      </c>
      <c r="E184" s="188">
        <v>0.41361256544502623</v>
      </c>
      <c r="F184" s="150"/>
      <c r="G184" s="255"/>
      <c r="H184" s="255"/>
      <c r="I184" s="255"/>
      <c r="J184" s="255"/>
      <c r="K184" s="255"/>
      <c r="L184" s="255"/>
      <c r="M184" s="25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09.7" customHeight="1" thickBot="1" x14ac:dyDescent="0.4">
      <c r="A185" s="220" t="s">
        <v>309</v>
      </c>
      <c r="B185" s="189" t="s">
        <v>315</v>
      </c>
      <c r="C185" s="185">
        <v>11.35</v>
      </c>
      <c r="D185" s="186">
        <v>7.2886540600667393</v>
      </c>
      <c r="E185" s="188">
        <v>0.35782783611746793</v>
      </c>
      <c r="F185" s="150"/>
      <c r="G185" s="242"/>
      <c r="H185" s="249"/>
      <c r="I185" s="242"/>
      <c r="J185" s="250"/>
      <c r="K185" s="251"/>
      <c r="L185" s="252"/>
      <c r="M185" s="25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09.7" customHeight="1" thickBot="1" x14ac:dyDescent="0.4">
      <c r="A186" s="220" t="s">
        <v>517</v>
      </c>
      <c r="B186" s="189" t="s">
        <v>516</v>
      </c>
      <c r="C186" s="185">
        <v>15.32</v>
      </c>
      <c r="D186" s="186">
        <v>5.9</v>
      </c>
      <c r="E186" s="188">
        <v>0.56359999999999999</v>
      </c>
      <c r="F186" s="150"/>
      <c r="G186" s="242"/>
      <c r="H186" s="249"/>
      <c r="I186" s="242"/>
      <c r="J186" s="250"/>
      <c r="K186" s="251"/>
      <c r="L186" s="252"/>
      <c r="M186" s="25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0.5" customHeight="1" thickBot="1" x14ac:dyDescent="0.4">
      <c r="A187" s="220" t="s">
        <v>557</v>
      </c>
      <c r="B187" s="189" t="s">
        <v>558</v>
      </c>
      <c r="C187" s="185">
        <v>5.91</v>
      </c>
      <c r="D187" s="186">
        <v>2.36</v>
      </c>
      <c r="E187" s="188">
        <v>0.60084125705831015</v>
      </c>
      <c r="F187" s="150"/>
      <c r="G187" s="242"/>
      <c r="H187" s="249"/>
      <c r="I187" s="242"/>
      <c r="J187" s="250"/>
      <c r="K187" s="251"/>
      <c r="L187" s="252"/>
      <c r="M187" s="25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4.25" customHeight="1" thickBot="1" x14ac:dyDescent="0.4">
      <c r="A188" s="220" t="s">
        <v>621</v>
      </c>
      <c r="B188" s="210" t="s">
        <v>622</v>
      </c>
      <c r="C188" s="227">
        <v>13.85</v>
      </c>
      <c r="D188" s="186">
        <v>7.118279569892473</v>
      </c>
      <c r="E188" s="188">
        <v>0.48604479639765541</v>
      </c>
      <c r="F188" s="150"/>
      <c r="G188" s="242"/>
      <c r="H188" s="249"/>
      <c r="I188" s="242"/>
      <c r="J188" s="250"/>
      <c r="K188" s="251"/>
      <c r="L188" s="252"/>
      <c r="M188" s="25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04.25" customHeight="1" thickBot="1" x14ac:dyDescent="0.4">
      <c r="A189" s="220" t="s">
        <v>619</v>
      </c>
      <c r="B189" s="210" t="s">
        <v>620</v>
      </c>
      <c r="C189" s="224">
        <v>3.2</v>
      </c>
      <c r="D189" s="186">
        <v>1.448674668667167</v>
      </c>
      <c r="E189" s="188">
        <v>0.54728916604151034</v>
      </c>
      <c r="F189" s="150"/>
      <c r="G189" s="242"/>
      <c r="H189" s="249"/>
      <c r="I189" s="242"/>
      <c r="J189" s="250"/>
      <c r="K189" s="251"/>
      <c r="L189" s="252"/>
      <c r="M189" s="25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4.25" customHeight="1" thickBot="1" x14ac:dyDescent="0.4">
      <c r="A190" s="220" t="s">
        <v>438</v>
      </c>
      <c r="B190" s="189" t="s">
        <v>443</v>
      </c>
      <c r="C190" s="185">
        <v>13.68</v>
      </c>
      <c r="D190" s="186">
        <v>8.7578820852917811</v>
      </c>
      <c r="E190" s="188">
        <v>0.35980394113364167</v>
      </c>
      <c r="F190" s="150"/>
      <c r="G190" s="254"/>
      <c r="H190" s="249"/>
      <c r="I190" s="242"/>
      <c r="J190" s="250"/>
      <c r="K190" s="251"/>
      <c r="L190" s="252"/>
      <c r="M190" s="25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4.25" customHeight="1" thickBot="1" x14ac:dyDescent="0.4">
      <c r="A191" s="220" t="s">
        <v>518</v>
      </c>
      <c r="B191" s="189" t="s">
        <v>519</v>
      </c>
      <c r="C191" s="185">
        <v>8.0299999999999994</v>
      </c>
      <c r="D191" s="186">
        <v>3.85</v>
      </c>
      <c r="E191" s="188">
        <v>0.52049999999999996</v>
      </c>
      <c r="F191" s="150"/>
      <c r="G191" s="254"/>
      <c r="H191" s="249"/>
      <c r="I191" s="242"/>
      <c r="J191" s="250"/>
      <c r="K191" s="251"/>
      <c r="L191" s="252"/>
      <c r="M191" s="25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3.5" customHeight="1" thickBot="1" x14ac:dyDescent="0.4">
      <c r="A192" s="220" t="s">
        <v>625</v>
      </c>
      <c r="B192" s="210" t="s">
        <v>626</v>
      </c>
      <c r="C192" s="224">
        <v>7.7</v>
      </c>
      <c r="D192" s="186">
        <v>3.753917050691244</v>
      </c>
      <c r="E192" s="188">
        <v>0.51247830510503323</v>
      </c>
      <c r="F192" s="150"/>
      <c r="G192" s="254"/>
      <c r="H192" s="249"/>
      <c r="I192" s="242"/>
      <c r="J192" s="250"/>
      <c r="K192" s="251"/>
      <c r="L192" s="252"/>
      <c r="M192" s="25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3.5" customHeight="1" thickBot="1" x14ac:dyDescent="0.4">
      <c r="A193" s="220" t="s">
        <v>317</v>
      </c>
      <c r="B193" s="189" t="s">
        <v>319</v>
      </c>
      <c r="C193" s="185">
        <v>12.2</v>
      </c>
      <c r="D193" s="186">
        <v>6.8279569892473111</v>
      </c>
      <c r="E193" s="188">
        <v>0.44033139432399082</v>
      </c>
      <c r="F193" s="150"/>
      <c r="G193" s="242"/>
      <c r="H193" s="249"/>
      <c r="I193" s="242"/>
      <c r="J193" s="250"/>
      <c r="K193" s="251"/>
      <c r="L193" s="252"/>
      <c r="M193" s="25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104.25" customHeight="1" thickBot="1" x14ac:dyDescent="0.4">
      <c r="A194" s="220" t="s">
        <v>623</v>
      </c>
      <c r="B194" s="210" t="s">
        <v>624</v>
      </c>
      <c r="C194" s="224">
        <v>14.34</v>
      </c>
      <c r="D194" s="186">
        <v>8.408602150537634</v>
      </c>
      <c r="E194" s="188">
        <v>0.4136260703948651</v>
      </c>
      <c r="F194" s="150"/>
      <c r="G194" s="242"/>
      <c r="H194" s="249"/>
      <c r="I194" s="242"/>
      <c r="J194" s="250"/>
      <c r="K194" s="251"/>
      <c r="L194" s="252"/>
      <c r="M194" s="25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4.25" customHeight="1" thickBot="1" x14ac:dyDescent="0.4">
      <c r="A195" s="220" t="s">
        <v>520</v>
      </c>
      <c r="B195" s="189" t="s">
        <v>521</v>
      </c>
      <c r="C195" s="185">
        <v>13.93</v>
      </c>
      <c r="D195" s="186">
        <v>7.6</v>
      </c>
      <c r="E195" s="188">
        <v>0.45440000000000003</v>
      </c>
      <c r="F195" s="150"/>
      <c r="G195" s="242"/>
      <c r="H195" s="249"/>
      <c r="I195" s="242"/>
      <c r="J195" s="250"/>
      <c r="K195" s="251"/>
      <c r="L195" s="252"/>
      <c r="M195" s="25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57.75" thickBot="1" x14ac:dyDescent="0.4">
      <c r="A196" s="238" t="s">
        <v>0</v>
      </c>
      <c r="B196" s="238" t="s">
        <v>1</v>
      </c>
      <c r="C196" s="238" t="s">
        <v>2</v>
      </c>
      <c r="D196" s="239" t="s">
        <v>3</v>
      </c>
      <c r="E196" s="240" t="s">
        <v>4</v>
      </c>
      <c r="F196" s="239" t="s">
        <v>45</v>
      </c>
      <c r="G196" s="322"/>
      <c r="H196" s="322"/>
      <c r="I196" s="322"/>
      <c r="J196" s="322"/>
      <c r="K196" s="322"/>
      <c r="L196" s="322"/>
      <c r="M196" s="32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4.25" customHeight="1" thickBot="1" x14ac:dyDescent="0.4">
      <c r="A197" s="220" t="s">
        <v>320</v>
      </c>
      <c r="B197" s="278" t="s">
        <v>650</v>
      </c>
      <c r="C197" s="185">
        <v>13.03</v>
      </c>
      <c r="D197" s="186">
        <v>7.397849462365591</v>
      </c>
      <c r="E197" s="188">
        <v>0.43224486090824321</v>
      </c>
      <c r="F197" s="150"/>
      <c r="G197" s="242"/>
      <c r="H197" s="249"/>
      <c r="I197" s="242"/>
      <c r="J197" s="250"/>
      <c r="K197" s="251"/>
      <c r="L197" s="252"/>
      <c r="M197" s="25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4.25" customHeight="1" thickBot="1" x14ac:dyDescent="0.4">
      <c r="A198" s="220" t="s">
        <v>321</v>
      </c>
      <c r="B198" s="189" t="s">
        <v>331</v>
      </c>
      <c r="C198" s="185">
        <v>8.64</v>
      </c>
      <c r="D198" s="186">
        <v>3.602150537634409</v>
      </c>
      <c r="E198" s="188">
        <v>0.58308442851453601</v>
      </c>
      <c r="F198" s="150"/>
      <c r="G198" s="242"/>
      <c r="H198" s="249"/>
      <c r="I198" s="242"/>
      <c r="J198" s="250"/>
      <c r="K198" s="251"/>
      <c r="L198" s="252"/>
      <c r="M198" s="25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4.25" customHeight="1" thickBot="1" x14ac:dyDescent="0.4">
      <c r="A199" s="220" t="s">
        <v>322</v>
      </c>
      <c r="B199" s="189" t="s">
        <v>332</v>
      </c>
      <c r="C199" s="185">
        <v>12.27</v>
      </c>
      <c r="D199" s="186">
        <v>5.2150537634408609</v>
      </c>
      <c r="E199" s="188">
        <v>0.57497524340335282</v>
      </c>
      <c r="F199" s="150"/>
      <c r="G199" s="242"/>
      <c r="H199" s="249"/>
      <c r="I199" s="242"/>
      <c r="J199" s="250"/>
      <c r="K199" s="251"/>
      <c r="L199" s="252"/>
      <c r="M199" s="25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4.25" customHeight="1" thickBot="1" x14ac:dyDescent="0.4">
      <c r="A200" s="220" t="s">
        <v>323</v>
      </c>
      <c r="B200" s="278" t="s">
        <v>584</v>
      </c>
      <c r="C200" s="185">
        <v>9.36</v>
      </c>
      <c r="D200" s="186">
        <v>4.8265232974910388</v>
      </c>
      <c r="E200" s="188">
        <v>0.48434580155010265</v>
      </c>
      <c r="F200" s="150"/>
      <c r="G200" s="242"/>
      <c r="H200" s="249"/>
      <c r="I200" s="242"/>
      <c r="J200" s="250"/>
      <c r="K200" s="251"/>
      <c r="L200" s="252"/>
      <c r="M200" s="25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4" customFormat="1" ht="104.25" customHeight="1" thickBot="1" x14ac:dyDescent="0.4">
      <c r="A201" s="220" t="s">
        <v>627</v>
      </c>
      <c r="B201" s="259" t="s">
        <v>628</v>
      </c>
      <c r="C201" s="224">
        <v>7.62</v>
      </c>
      <c r="D201" s="186">
        <v>4.2</v>
      </c>
      <c r="E201" s="188">
        <v>0.44881889763779526</v>
      </c>
      <c r="F201" s="150"/>
      <c r="G201" s="242"/>
      <c r="H201" s="249"/>
      <c r="I201" s="242"/>
      <c r="J201" s="250"/>
      <c r="K201" s="251"/>
      <c r="L201" s="252"/>
      <c r="M201" s="25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1.25" customHeight="1" thickBot="1" x14ac:dyDescent="0.4">
      <c r="A202" s="220" t="s">
        <v>560</v>
      </c>
      <c r="B202" s="189" t="s">
        <v>582</v>
      </c>
      <c r="C202" s="185">
        <v>11.96</v>
      </c>
      <c r="D202" s="186">
        <v>6.59</v>
      </c>
      <c r="E202" s="188">
        <v>0.44900000000000001</v>
      </c>
      <c r="F202" s="150"/>
      <c r="G202" s="242"/>
      <c r="H202" s="249"/>
      <c r="I202" s="242"/>
      <c r="J202" s="250"/>
      <c r="K202" s="251"/>
      <c r="L202" s="252"/>
      <c r="M202" s="253"/>
      <c r="N202" s="2"/>
      <c r="O202" s="2"/>
      <c r="P202" s="2"/>
      <c r="Q202" s="2"/>
      <c r="R202" s="2"/>
      <c r="S202" s="2"/>
      <c r="T202" s="2"/>
    </row>
    <row r="203" spans="1:25" ht="106.5" customHeight="1" thickBot="1" x14ac:dyDescent="0.4">
      <c r="A203" s="220" t="s">
        <v>439</v>
      </c>
      <c r="B203" s="189" t="s">
        <v>444</v>
      </c>
      <c r="C203" s="185">
        <v>17.62</v>
      </c>
      <c r="D203" s="186">
        <v>9.9221963285498163</v>
      </c>
      <c r="E203" s="188">
        <v>0.43687875547390376</v>
      </c>
      <c r="F203" s="150"/>
      <c r="G203" s="242"/>
      <c r="H203" s="249"/>
      <c r="I203" s="242"/>
      <c r="J203" s="250"/>
      <c r="K203" s="251"/>
      <c r="L203" s="252"/>
      <c r="M203" s="253"/>
      <c r="N203" s="2"/>
      <c r="O203" s="2"/>
      <c r="P203" s="2"/>
      <c r="Q203" s="2"/>
      <c r="R203" s="2"/>
      <c r="S203" s="2"/>
      <c r="T203" s="2"/>
    </row>
    <row r="204" spans="1:25" ht="100.5" customHeight="1" thickBot="1" x14ac:dyDescent="0.4">
      <c r="A204" s="220" t="s">
        <v>440</v>
      </c>
      <c r="B204" s="189" t="s">
        <v>445</v>
      </c>
      <c r="C204" s="185">
        <v>10.25</v>
      </c>
      <c r="D204" s="186">
        <v>5.9389302453818589</v>
      </c>
      <c r="E204" s="188">
        <v>0.42059217118225767</v>
      </c>
      <c r="F204" s="39"/>
      <c r="G204" s="242"/>
      <c r="H204" s="249"/>
      <c r="I204" s="242"/>
      <c r="J204" s="250"/>
      <c r="K204" s="251"/>
      <c r="L204" s="252"/>
      <c r="M204" s="253"/>
      <c r="N204" s="2"/>
      <c r="O204" s="2"/>
      <c r="P204" s="2"/>
      <c r="Q204" s="2"/>
      <c r="R204" s="2"/>
      <c r="S204" s="2"/>
      <c r="T204" s="2"/>
    </row>
    <row r="205" spans="1:25" ht="106.5" customHeight="1" thickBot="1" x14ac:dyDescent="0.4">
      <c r="A205" s="220" t="s">
        <v>441</v>
      </c>
      <c r="B205" s="189" t="s">
        <v>446</v>
      </c>
      <c r="C205" s="185">
        <v>14.34</v>
      </c>
      <c r="D205" s="186">
        <v>7.9946123847523713</v>
      </c>
      <c r="E205" s="188">
        <v>0.44249564959885834</v>
      </c>
      <c r="F205" s="150"/>
      <c r="G205" s="242"/>
      <c r="H205" s="249"/>
      <c r="I205" s="242"/>
      <c r="J205" s="250"/>
      <c r="K205" s="251"/>
      <c r="L205" s="252"/>
      <c r="M205" s="253"/>
      <c r="N205" s="2"/>
      <c r="O205" s="2"/>
      <c r="P205" s="2"/>
      <c r="Q205" s="2"/>
      <c r="R205" s="2"/>
      <c r="S205" s="2"/>
      <c r="T205" s="2"/>
    </row>
    <row r="206" spans="1:25" ht="105" customHeight="1" thickBot="1" x14ac:dyDescent="0.4">
      <c r="A206" s="220" t="s">
        <v>442</v>
      </c>
      <c r="B206" s="189" t="s">
        <v>447</v>
      </c>
      <c r="C206" s="185">
        <v>11.39</v>
      </c>
      <c r="D206" s="186">
        <v>5.936867695184664</v>
      </c>
      <c r="E206" s="188">
        <v>0.47876490823664064</v>
      </c>
      <c r="F206" s="150"/>
      <c r="G206" s="242"/>
      <c r="H206" s="249"/>
      <c r="I206" s="242"/>
      <c r="J206" s="250"/>
      <c r="K206" s="251"/>
      <c r="L206" s="252"/>
      <c r="M206" s="253"/>
      <c r="N206" s="2"/>
      <c r="O206" s="2"/>
      <c r="P206" s="2"/>
      <c r="Q206" s="2"/>
      <c r="R206" s="2"/>
      <c r="S206" s="2"/>
      <c r="T206" s="2"/>
    </row>
    <row r="207" spans="1:25" ht="106.5" customHeight="1" thickBot="1" x14ac:dyDescent="0.4">
      <c r="A207" s="220" t="s">
        <v>342</v>
      </c>
      <c r="B207" s="210" t="s">
        <v>347</v>
      </c>
      <c r="C207" s="185">
        <v>16.8</v>
      </c>
      <c r="D207" s="225">
        <v>10.181069958847734</v>
      </c>
      <c r="E207" s="188">
        <v>0.39398393102096818</v>
      </c>
      <c r="F207" s="150"/>
      <c r="G207" s="242"/>
      <c r="H207" s="249"/>
      <c r="I207" s="242"/>
      <c r="J207" s="250"/>
      <c r="K207" s="251"/>
      <c r="L207" s="252"/>
      <c r="M207" s="253"/>
      <c r="N207" s="2"/>
      <c r="O207" s="2"/>
      <c r="P207" s="2"/>
      <c r="Q207" s="2"/>
      <c r="R207" s="2"/>
      <c r="S207" s="2"/>
      <c r="T207" s="2"/>
    </row>
    <row r="208" spans="1:25" ht="109.7" customHeight="1" thickBot="1" x14ac:dyDescent="0.4">
      <c r="A208" s="220" t="s">
        <v>522</v>
      </c>
      <c r="B208" s="210" t="s">
        <v>523</v>
      </c>
      <c r="C208" s="185">
        <v>4.34</v>
      </c>
      <c r="D208" s="225">
        <v>1.2</v>
      </c>
      <c r="E208" s="188">
        <v>0.72350000000000003</v>
      </c>
      <c r="F208" s="150"/>
      <c r="G208" s="242"/>
      <c r="H208" s="249"/>
      <c r="I208" s="242"/>
      <c r="J208" s="250"/>
      <c r="K208" s="251"/>
      <c r="L208" s="252"/>
      <c r="M208" s="253"/>
      <c r="N208" s="2"/>
      <c r="O208" s="2"/>
      <c r="P208" s="2"/>
      <c r="Q208" s="2"/>
      <c r="R208" s="2"/>
      <c r="S208" s="2"/>
      <c r="T208" s="2"/>
    </row>
    <row r="209" spans="1:20" ht="119.25" customHeight="1" thickBot="1" x14ac:dyDescent="0.4">
      <c r="A209" s="220" t="s">
        <v>448</v>
      </c>
      <c r="B209" s="189" t="s">
        <v>450</v>
      </c>
      <c r="C209" s="185">
        <v>10.18</v>
      </c>
      <c r="D209" s="225">
        <v>4.3100358422939067</v>
      </c>
      <c r="E209" s="188">
        <v>0.57661730429332936</v>
      </c>
      <c r="F209" s="150"/>
      <c r="G209" s="242"/>
      <c r="H209" s="249"/>
      <c r="I209" s="242"/>
      <c r="J209" s="250"/>
      <c r="K209" s="251"/>
      <c r="L209" s="252"/>
      <c r="M209" s="253"/>
      <c r="N209" s="2"/>
      <c r="O209" s="2"/>
      <c r="P209" s="2"/>
      <c r="Q209" s="2"/>
      <c r="R209" s="2"/>
      <c r="S209" s="2"/>
      <c r="T209" s="2"/>
    </row>
    <row r="210" spans="1:20" ht="116.25" customHeight="1" thickBot="1" x14ac:dyDescent="0.4">
      <c r="A210" s="220" t="s">
        <v>449</v>
      </c>
      <c r="B210" s="189" t="s">
        <v>451</v>
      </c>
      <c r="C210" s="185">
        <v>13.52</v>
      </c>
      <c r="D210" s="225">
        <v>10.182795698924732</v>
      </c>
      <c r="E210" s="188">
        <v>0.24683463765349611</v>
      </c>
      <c r="F210" s="150"/>
      <c r="G210" s="242"/>
      <c r="H210" s="249"/>
      <c r="I210" s="242"/>
      <c r="J210" s="250"/>
      <c r="K210" s="251"/>
      <c r="L210" s="252"/>
      <c r="M210" s="253"/>
      <c r="N210" s="2"/>
      <c r="O210" s="2"/>
      <c r="P210" s="2"/>
      <c r="Q210" s="2"/>
      <c r="R210" s="2"/>
      <c r="S210" s="2"/>
      <c r="T210" s="2"/>
    </row>
    <row r="211" spans="1:20" ht="116.25" customHeight="1" thickBot="1" x14ac:dyDescent="0.4">
      <c r="A211" s="220" t="s">
        <v>524</v>
      </c>
      <c r="B211" s="189" t="s">
        <v>525</v>
      </c>
      <c r="C211" s="185">
        <v>16.82</v>
      </c>
      <c r="D211" s="225">
        <v>8.99</v>
      </c>
      <c r="E211" s="188">
        <v>0.46550000000000002</v>
      </c>
      <c r="F211" s="150"/>
      <c r="G211" s="242"/>
      <c r="H211" s="249"/>
      <c r="I211" s="242"/>
      <c r="J211" s="250"/>
      <c r="K211" s="251"/>
      <c r="L211" s="252"/>
      <c r="M211" s="253"/>
      <c r="N211" s="2"/>
      <c r="O211" s="2"/>
      <c r="P211" s="2"/>
      <c r="Q211" s="2"/>
      <c r="R211" s="2"/>
      <c r="S211" s="2"/>
      <c r="T211" s="2"/>
    </row>
    <row r="212" spans="1:20" ht="57.75" thickBot="1" x14ac:dyDescent="0.4">
      <c r="A212" s="238" t="s">
        <v>0</v>
      </c>
      <c r="B212" s="238" t="s">
        <v>1</v>
      </c>
      <c r="C212" s="238" t="s">
        <v>2</v>
      </c>
      <c r="D212" s="239" t="s">
        <v>3</v>
      </c>
      <c r="E212" s="240" t="s">
        <v>4</v>
      </c>
      <c r="F212" s="239" t="s">
        <v>45</v>
      </c>
      <c r="G212" s="322"/>
      <c r="H212" s="322"/>
      <c r="I212" s="322"/>
      <c r="J212" s="322"/>
      <c r="K212" s="322"/>
      <c r="L212" s="322"/>
      <c r="M212" s="322"/>
      <c r="N212" s="2"/>
      <c r="O212" s="2"/>
      <c r="P212" s="2"/>
      <c r="Q212" s="2"/>
      <c r="R212" s="2"/>
      <c r="S212" s="2"/>
      <c r="T212" s="2"/>
    </row>
    <row r="213" spans="1:20" ht="107.25" customHeight="1" thickBot="1" x14ac:dyDescent="0.4">
      <c r="A213" s="220" t="s">
        <v>616</v>
      </c>
      <c r="B213" s="189" t="s">
        <v>617</v>
      </c>
      <c r="C213" s="185">
        <v>5.33</v>
      </c>
      <c r="D213" s="186">
        <v>2.172043010752688</v>
      </c>
      <c r="E213" s="188">
        <v>0.59248724000887654</v>
      </c>
      <c r="F213" s="150"/>
      <c r="G213" s="242"/>
      <c r="H213" s="249"/>
      <c r="I213" s="242"/>
      <c r="J213" s="250"/>
      <c r="K213" s="251"/>
      <c r="L213" s="252"/>
      <c r="M213" s="253"/>
      <c r="N213" s="2"/>
      <c r="O213" s="2"/>
      <c r="P213" s="2"/>
      <c r="Q213" s="2"/>
      <c r="R213" s="2"/>
      <c r="S213" s="2"/>
      <c r="T213" s="2"/>
    </row>
    <row r="214" spans="1:20" ht="110.25" customHeight="1" thickBot="1" x14ac:dyDescent="0.4">
      <c r="A214" s="220" t="s">
        <v>618</v>
      </c>
      <c r="B214" s="189" t="s">
        <v>657</v>
      </c>
      <c r="C214" s="185">
        <v>4.84</v>
      </c>
      <c r="D214" s="186">
        <v>2.875903402080028</v>
      </c>
      <c r="E214" s="188">
        <v>0.40580508221487022</v>
      </c>
      <c r="F214" s="150"/>
      <c r="G214" s="242"/>
      <c r="H214" s="249"/>
      <c r="I214" s="242"/>
      <c r="J214" s="250"/>
      <c r="K214" s="251"/>
      <c r="L214" s="252"/>
      <c r="M214" s="253"/>
      <c r="N214" s="2"/>
      <c r="O214" s="2"/>
      <c r="P214" s="2"/>
      <c r="Q214" s="2"/>
      <c r="R214" s="2"/>
      <c r="S214" s="2"/>
      <c r="T214" s="2"/>
    </row>
    <row r="215" spans="1:20" ht="110.25" customHeight="1" thickBot="1" x14ac:dyDescent="0.4">
      <c r="A215" s="220" t="s">
        <v>385</v>
      </c>
      <c r="B215" s="190" t="s">
        <v>388</v>
      </c>
      <c r="C215" s="224">
        <v>13</v>
      </c>
      <c r="D215" s="225">
        <v>6.4666258806080883</v>
      </c>
      <c r="E215" s="188">
        <v>0.50256723995322394</v>
      </c>
      <c r="F215" s="150"/>
      <c r="G215" s="255"/>
      <c r="H215" s="255"/>
      <c r="I215" s="255"/>
      <c r="J215" s="255"/>
      <c r="K215" s="255"/>
      <c r="L215" s="255"/>
      <c r="M215" s="255"/>
      <c r="N215" s="2"/>
      <c r="O215" s="2"/>
      <c r="P215" s="2"/>
      <c r="Q215" s="2"/>
      <c r="R215" s="2"/>
      <c r="S215" s="2"/>
      <c r="T215" s="2"/>
    </row>
    <row r="216" spans="1:20" ht="110.25" customHeight="1" thickBot="1" x14ac:dyDescent="0.4">
      <c r="A216" s="220" t="s">
        <v>386</v>
      </c>
      <c r="B216" s="260" t="s">
        <v>389</v>
      </c>
      <c r="C216" s="224">
        <v>28.27</v>
      </c>
      <c r="D216" s="225">
        <v>15.980580966137056</v>
      </c>
      <c r="E216" s="188">
        <v>0.4347159191320461</v>
      </c>
      <c r="F216" s="150"/>
      <c r="G216" s="242"/>
      <c r="H216" s="249"/>
      <c r="I216" s="242"/>
      <c r="J216" s="250"/>
      <c r="K216" s="251"/>
      <c r="L216" s="252"/>
      <c r="M216" s="253"/>
      <c r="N216" s="2"/>
      <c r="O216" s="2"/>
      <c r="P216" s="2"/>
      <c r="Q216" s="2"/>
      <c r="R216" s="2"/>
      <c r="S216" s="2"/>
      <c r="T216" s="2"/>
    </row>
    <row r="217" spans="1:20" ht="110.25" customHeight="1" thickBot="1" x14ac:dyDescent="0.4">
      <c r="A217" s="220" t="s">
        <v>559</v>
      </c>
      <c r="B217" s="260" t="s">
        <v>583</v>
      </c>
      <c r="C217" s="224">
        <v>11.96</v>
      </c>
      <c r="D217" s="186">
        <v>6.591397849462366</v>
      </c>
      <c r="E217" s="188">
        <v>0.44887977847304639</v>
      </c>
      <c r="F217" s="150"/>
      <c r="G217" s="256"/>
      <c r="H217" s="249"/>
      <c r="I217" s="242"/>
      <c r="J217" s="250"/>
      <c r="K217" s="251"/>
      <c r="L217" s="252"/>
      <c r="M217" s="253"/>
      <c r="N217" s="2"/>
      <c r="O217" s="2"/>
      <c r="P217" s="2"/>
      <c r="Q217" s="2"/>
      <c r="R217" s="2"/>
      <c r="S217" s="2"/>
      <c r="T217" s="2"/>
    </row>
    <row r="218" spans="1:20" ht="110.25" customHeight="1" thickBot="1" x14ac:dyDescent="0.4">
      <c r="A218" s="220" t="s">
        <v>588</v>
      </c>
      <c r="B218" s="301" t="s">
        <v>589</v>
      </c>
      <c r="C218" s="224">
        <v>1.97</v>
      </c>
      <c r="D218" s="186">
        <v>0.78</v>
      </c>
      <c r="E218" s="188">
        <v>0.60406091370558368</v>
      </c>
      <c r="F218" s="150"/>
      <c r="G218" s="302"/>
      <c r="H218" s="303"/>
      <c r="I218" s="302"/>
      <c r="J218" s="304"/>
      <c r="K218" s="305"/>
      <c r="L218" s="306"/>
      <c r="M218" s="307"/>
      <c r="N218" s="2"/>
      <c r="O218" s="2"/>
      <c r="P218" s="2"/>
      <c r="Q218" s="2"/>
      <c r="R218" s="2"/>
      <c r="S218" s="2"/>
      <c r="T218" s="2"/>
    </row>
    <row r="219" spans="1:20" ht="110.25" customHeight="1" thickBot="1" x14ac:dyDescent="0.4">
      <c r="A219" s="220" t="s">
        <v>592</v>
      </c>
      <c r="B219" s="260" t="s">
        <v>593</v>
      </c>
      <c r="C219" s="224">
        <v>6.15</v>
      </c>
      <c r="D219" s="186">
        <v>2.096774193548387</v>
      </c>
      <c r="E219" s="188">
        <v>0.65906110674009977</v>
      </c>
      <c r="F219" s="150"/>
      <c r="G219" s="242"/>
      <c r="H219" s="249"/>
      <c r="I219" s="242"/>
      <c r="J219" s="250"/>
      <c r="K219" s="251"/>
      <c r="L219" s="252"/>
      <c r="M219" s="253"/>
      <c r="N219" s="2"/>
      <c r="O219" s="2"/>
      <c r="P219" s="2"/>
      <c r="Q219" s="2"/>
      <c r="R219" s="2"/>
      <c r="S219" s="2"/>
      <c r="T219" s="2"/>
    </row>
    <row r="220" spans="1:20" ht="110.25" customHeight="1" thickBot="1" x14ac:dyDescent="0.4">
      <c r="A220" s="220" t="s">
        <v>573</v>
      </c>
      <c r="B220" s="260" t="s">
        <v>574</v>
      </c>
      <c r="C220" s="224">
        <v>16.96</v>
      </c>
      <c r="D220" s="186">
        <v>4.9547900053163207</v>
      </c>
      <c r="E220" s="188">
        <v>0.70785436289408488</v>
      </c>
      <c r="F220" s="150"/>
      <c r="G220" s="242"/>
      <c r="H220" s="249"/>
      <c r="I220" s="242"/>
      <c r="J220" s="250"/>
      <c r="K220" s="251"/>
      <c r="L220" s="252"/>
      <c r="M220" s="253"/>
      <c r="N220" s="2"/>
      <c r="O220" s="2"/>
      <c r="P220" s="2"/>
      <c r="Q220" s="2"/>
      <c r="R220" s="2"/>
      <c r="S220" s="2"/>
      <c r="T220" s="2"/>
    </row>
    <row r="221" spans="1:20" ht="114" customHeight="1" thickBot="1" x14ac:dyDescent="0.4">
      <c r="A221" s="220" t="s">
        <v>590</v>
      </c>
      <c r="B221" s="260" t="s">
        <v>591</v>
      </c>
      <c r="C221" s="224">
        <v>50.8</v>
      </c>
      <c r="D221" s="186">
        <v>15.45</v>
      </c>
      <c r="E221" s="188">
        <v>0.69586614173228345</v>
      </c>
      <c r="F221" s="150"/>
      <c r="G221" s="242"/>
      <c r="H221" s="249"/>
      <c r="I221" s="242"/>
      <c r="J221" s="250"/>
      <c r="K221" s="251"/>
      <c r="L221" s="252"/>
      <c r="M221" s="253"/>
      <c r="N221" s="2"/>
      <c r="O221" s="2"/>
      <c r="P221" s="2"/>
      <c r="Q221" s="2"/>
      <c r="R221" s="2"/>
      <c r="S221" s="2"/>
      <c r="T221" s="2"/>
    </row>
    <row r="222" spans="1:20" ht="110.25" customHeight="1" thickBot="1" x14ac:dyDescent="0.4">
      <c r="A222" s="220" t="s">
        <v>586</v>
      </c>
      <c r="B222" s="260" t="s">
        <v>587</v>
      </c>
      <c r="C222" s="224">
        <v>4.75</v>
      </c>
      <c r="D222" s="186">
        <v>1.6236559139784945</v>
      </c>
      <c r="E222" s="188">
        <v>0.65817770232031703</v>
      </c>
      <c r="F222" s="150"/>
      <c r="G222" s="242"/>
      <c r="H222" s="249"/>
      <c r="I222" s="242"/>
      <c r="J222" s="250"/>
      <c r="K222" s="251"/>
      <c r="L222" s="252"/>
      <c r="M222" s="253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220" t="s">
        <v>575</v>
      </c>
      <c r="B223" s="260" t="s">
        <v>576</v>
      </c>
      <c r="C223" s="224">
        <v>4.67</v>
      </c>
      <c r="D223" s="186">
        <v>1.5913978494623655</v>
      </c>
      <c r="E223" s="188">
        <v>0.65922958255623865</v>
      </c>
      <c r="F223" s="150"/>
      <c r="G223" s="242"/>
      <c r="H223" s="249"/>
      <c r="I223" s="242"/>
      <c r="J223" s="250"/>
      <c r="K223" s="251"/>
      <c r="L223" s="252"/>
      <c r="M223" s="253"/>
      <c r="N223" s="2"/>
      <c r="O223" s="2"/>
      <c r="P223" s="2"/>
      <c r="Q223" s="2"/>
      <c r="R223" s="2"/>
      <c r="S223" s="2"/>
      <c r="T223" s="2"/>
    </row>
    <row r="224" spans="1:20" ht="105" customHeight="1" thickBot="1" x14ac:dyDescent="0.4">
      <c r="A224" s="220" t="s">
        <v>561</v>
      </c>
      <c r="B224" s="294" t="s">
        <v>651</v>
      </c>
      <c r="C224" s="224">
        <v>19.55</v>
      </c>
      <c r="D224" s="186">
        <v>10.32</v>
      </c>
      <c r="E224" s="188">
        <v>0.47199075983829719</v>
      </c>
      <c r="F224" s="150"/>
      <c r="G224" s="242"/>
      <c r="H224" s="249"/>
      <c r="I224" s="242"/>
      <c r="J224" s="250"/>
      <c r="K224" s="251"/>
      <c r="L224" s="252"/>
      <c r="M224" s="253"/>
      <c r="N224" s="2"/>
      <c r="O224" s="2"/>
      <c r="P224" s="2"/>
      <c r="Q224" s="2"/>
      <c r="R224" s="2"/>
      <c r="S224" s="2"/>
      <c r="T224" s="2"/>
    </row>
    <row r="225" spans="1:20" ht="105" customHeight="1" thickBot="1" x14ac:dyDescent="0.4">
      <c r="A225" s="220" t="s">
        <v>316</v>
      </c>
      <c r="B225" s="260" t="s">
        <v>318</v>
      </c>
      <c r="C225" s="224">
        <v>21.09</v>
      </c>
      <c r="D225" s="186">
        <v>11.74927315519867</v>
      </c>
      <c r="E225" s="188">
        <v>0.44289838050267094</v>
      </c>
      <c r="F225" s="39"/>
      <c r="G225" s="322"/>
      <c r="H225" s="322"/>
      <c r="I225" s="322"/>
      <c r="J225" s="322"/>
      <c r="K225" s="322"/>
      <c r="L225" s="322"/>
      <c r="M225" s="322"/>
      <c r="N225" s="2"/>
      <c r="O225" s="2"/>
      <c r="P225" s="2"/>
      <c r="Q225" s="2"/>
      <c r="R225" s="2"/>
      <c r="S225" s="2"/>
      <c r="T225" s="2"/>
    </row>
    <row r="226" spans="1:20" ht="57.75" thickBot="1" x14ac:dyDescent="0.4">
      <c r="A226" s="238" t="s">
        <v>0</v>
      </c>
      <c r="B226" s="238" t="s">
        <v>1</v>
      </c>
      <c r="C226" s="238" t="s">
        <v>2</v>
      </c>
      <c r="D226" s="239" t="s">
        <v>3</v>
      </c>
      <c r="E226" s="240" t="s">
        <v>4</v>
      </c>
      <c r="F226" s="239" t="s">
        <v>45</v>
      </c>
      <c r="G226" s="300"/>
      <c r="H226" s="300"/>
      <c r="I226" s="300"/>
      <c r="J226" s="300"/>
      <c r="K226" s="300"/>
      <c r="L226" s="300"/>
      <c r="M226" s="300"/>
      <c r="N226" s="2"/>
      <c r="O226" s="2"/>
      <c r="P226" s="2"/>
      <c r="Q226" s="2"/>
      <c r="R226" s="2"/>
      <c r="S226" s="2"/>
      <c r="T226" s="2"/>
    </row>
    <row r="227" spans="1:20" ht="108" customHeight="1" thickBot="1" x14ac:dyDescent="0.4">
      <c r="A227" s="220" t="s">
        <v>452</v>
      </c>
      <c r="B227" s="189" t="s">
        <v>460</v>
      </c>
      <c r="C227" s="224">
        <v>15.36</v>
      </c>
      <c r="D227" s="186">
        <v>9.7023555499769873</v>
      </c>
      <c r="E227" s="188">
        <v>0.36833622721503989</v>
      </c>
      <c r="F227" s="150"/>
      <c r="G227" s="242"/>
      <c r="H227" s="249"/>
      <c r="I227" s="242"/>
      <c r="J227" s="250"/>
      <c r="K227" s="251"/>
      <c r="L227" s="252"/>
      <c r="M227" s="253"/>
      <c r="N227" s="2"/>
      <c r="O227" s="2"/>
      <c r="P227" s="2"/>
      <c r="Q227" s="2"/>
      <c r="R227" s="2"/>
      <c r="S227" s="2"/>
      <c r="T227" s="2"/>
    </row>
    <row r="228" spans="1:20" ht="111.75" customHeight="1" thickBot="1" x14ac:dyDescent="0.4">
      <c r="A228" s="220" t="s">
        <v>453</v>
      </c>
      <c r="B228" s="190" t="s">
        <v>461</v>
      </c>
      <c r="C228" s="224">
        <v>16.36</v>
      </c>
      <c r="D228" s="186">
        <v>9.8064516129032242</v>
      </c>
      <c r="E228" s="188">
        <v>0.40058364224307919</v>
      </c>
      <c r="F228" s="150"/>
      <c r="G228" s="242"/>
      <c r="H228" s="249"/>
      <c r="I228" s="242"/>
      <c r="J228" s="250"/>
      <c r="K228" s="251"/>
      <c r="L228" s="252"/>
      <c r="M228" s="253"/>
      <c r="N228" s="2"/>
      <c r="O228" s="2"/>
      <c r="P228" s="2"/>
      <c r="Q228" s="2"/>
      <c r="R228" s="2"/>
      <c r="S228" s="2"/>
      <c r="T228" s="2"/>
    </row>
    <row r="229" spans="1:20" ht="106.5" customHeight="1" thickBot="1" x14ac:dyDescent="0.4">
      <c r="A229" s="220" t="s">
        <v>639</v>
      </c>
      <c r="B229" s="226" t="s">
        <v>640</v>
      </c>
      <c r="C229" s="224">
        <v>20.45</v>
      </c>
      <c r="D229" s="186">
        <v>12.299804496578689</v>
      </c>
      <c r="E229" s="188">
        <v>0.39854256740446503</v>
      </c>
      <c r="F229" s="39"/>
      <c r="G229" s="242"/>
      <c r="H229" s="249"/>
      <c r="I229" s="242"/>
      <c r="J229" s="250"/>
      <c r="K229" s="251"/>
      <c r="L229" s="252"/>
      <c r="M229" s="253"/>
      <c r="N229" s="2"/>
      <c r="O229" s="2"/>
      <c r="P229" s="2"/>
      <c r="Q229" s="2"/>
      <c r="R229" s="2"/>
      <c r="S229" s="2"/>
      <c r="T229" s="2"/>
    </row>
    <row r="230" spans="1:20" ht="109.7" customHeight="1" thickBot="1" x14ac:dyDescent="0.4">
      <c r="A230" s="220" t="s">
        <v>454</v>
      </c>
      <c r="B230" s="237" t="s">
        <v>652</v>
      </c>
      <c r="C230" s="224">
        <v>18.170000000000002</v>
      </c>
      <c r="D230" s="186">
        <v>10.081602592428929</v>
      </c>
      <c r="E230" s="188">
        <v>0.44515120570011402</v>
      </c>
      <c r="F230" s="150"/>
      <c r="G230" s="242"/>
      <c r="H230" s="249"/>
      <c r="I230" s="242"/>
      <c r="J230" s="250"/>
      <c r="K230" s="251"/>
      <c r="L230" s="252"/>
      <c r="M230" s="253"/>
      <c r="N230" s="2"/>
      <c r="O230" s="2"/>
      <c r="P230" s="2"/>
      <c r="Q230" s="2"/>
      <c r="R230" s="2"/>
      <c r="S230" s="2"/>
      <c r="T230" s="2"/>
    </row>
    <row r="231" spans="1:20" ht="109.7" customHeight="1" thickBot="1" x14ac:dyDescent="0.4">
      <c r="A231" s="220" t="s">
        <v>455</v>
      </c>
      <c r="B231" s="189" t="s">
        <v>462</v>
      </c>
      <c r="C231" s="224">
        <v>11.73</v>
      </c>
      <c r="D231" s="186">
        <v>4.9605110336817653</v>
      </c>
      <c r="E231" s="188">
        <v>0.57710903378672085</v>
      </c>
      <c r="F231" s="150"/>
      <c r="G231" s="242"/>
      <c r="H231" s="249"/>
      <c r="I231" s="242"/>
      <c r="J231" s="250"/>
      <c r="K231" s="251"/>
      <c r="L231" s="252"/>
      <c r="M231" s="253"/>
      <c r="N231" s="2"/>
      <c r="O231" s="2"/>
      <c r="P231" s="2"/>
      <c r="Q231" s="2"/>
      <c r="R231" s="2"/>
      <c r="S231" s="2"/>
      <c r="T231" s="2"/>
    </row>
    <row r="232" spans="1:20" ht="109.7" customHeight="1" thickBot="1" x14ac:dyDescent="0.4">
      <c r="A232" s="220" t="s">
        <v>456</v>
      </c>
      <c r="B232" s="189" t="s">
        <v>463</v>
      </c>
      <c r="C232" s="224">
        <v>19</v>
      </c>
      <c r="D232" s="186">
        <v>7.9583167396787458</v>
      </c>
      <c r="E232" s="188">
        <v>0.58114122422743442</v>
      </c>
      <c r="F232" s="150"/>
      <c r="G232" s="242"/>
      <c r="H232" s="249"/>
      <c r="I232" s="242"/>
      <c r="J232" s="250"/>
      <c r="K232" s="251"/>
      <c r="L232" s="252"/>
      <c r="M232" s="253"/>
      <c r="N232" s="2"/>
      <c r="O232" s="2"/>
      <c r="P232" s="2"/>
      <c r="Q232" s="2"/>
      <c r="R232" s="2"/>
      <c r="S232" s="2"/>
      <c r="T232" s="2"/>
    </row>
    <row r="233" spans="1:20" ht="102" customHeight="1" thickBot="1" x14ac:dyDescent="0.4">
      <c r="A233" s="220" t="s">
        <v>631</v>
      </c>
      <c r="B233" s="226" t="s">
        <v>632</v>
      </c>
      <c r="C233" s="224">
        <v>14.09</v>
      </c>
      <c r="D233" s="186">
        <v>6.0215053763440851</v>
      </c>
      <c r="E233" s="188">
        <v>0.57263978876195276</v>
      </c>
      <c r="F233" s="39"/>
      <c r="G233" s="242"/>
      <c r="H233" s="249"/>
      <c r="I233" s="242"/>
      <c r="J233" s="250"/>
      <c r="K233" s="251"/>
      <c r="L233" s="252"/>
      <c r="M233" s="253"/>
      <c r="N233" s="2"/>
      <c r="O233" s="2"/>
      <c r="P233" s="2"/>
      <c r="Q233" s="2"/>
      <c r="R233" s="2"/>
      <c r="S233" s="2"/>
      <c r="T233" s="2"/>
    </row>
    <row r="234" spans="1:20" ht="115.5" customHeight="1" thickBot="1" x14ac:dyDescent="0.4">
      <c r="A234" s="220" t="s">
        <v>633</v>
      </c>
      <c r="B234" s="226" t="s">
        <v>634</v>
      </c>
      <c r="C234" s="224">
        <v>19</v>
      </c>
      <c r="D234" s="186">
        <v>8.064516129032258</v>
      </c>
      <c r="E234" s="188">
        <v>0.57555178268251272</v>
      </c>
      <c r="F234" s="39"/>
      <c r="G234" s="242"/>
      <c r="H234" s="249"/>
      <c r="I234" s="242"/>
      <c r="J234" s="250"/>
      <c r="K234" s="251"/>
      <c r="L234" s="252"/>
      <c r="M234" s="253"/>
      <c r="N234" s="2"/>
      <c r="O234" s="2"/>
      <c r="P234" s="2"/>
      <c r="Q234" s="2"/>
      <c r="R234" s="2"/>
      <c r="S234" s="2"/>
      <c r="T234" s="2"/>
    </row>
    <row r="235" spans="1:20" ht="108" customHeight="1" thickBot="1" x14ac:dyDescent="0.4">
      <c r="A235" s="220" t="s">
        <v>635</v>
      </c>
      <c r="B235" s="226" t="s">
        <v>636</v>
      </c>
      <c r="C235" s="224">
        <v>11.73</v>
      </c>
      <c r="D235" s="186">
        <v>4.9462365591397841</v>
      </c>
      <c r="E235" s="188">
        <v>0.57832595403752907</v>
      </c>
      <c r="F235" s="39"/>
      <c r="G235" s="242"/>
      <c r="H235" s="249"/>
      <c r="I235" s="242"/>
      <c r="J235" s="250"/>
      <c r="K235" s="251"/>
      <c r="L235" s="252"/>
      <c r="M235" s="253"/>
      <c r="N235" s="2"/>
      <c r="O235" s="2"/>
      <c r="P235" s="2"/>
      <c r="Q235" s="2"/>
      <c r="R235" s="2"/>
      <c r="S235" s="2"/>
      <c r="T235" s="2"/>
    </row>
    <row r="236" spans="1:20" ht="111" customHeight="1" thickBot="1" x14ac:dyDescent="0.4">
      <c r="A236" s="220" t="s">
        <v>629</v>
      </c>
      <c r="B236" s="226" t="s">
        <v>630</v>
      </c>
      <c r="C236" s="224">
        <v>16.77</v>
      </c>
      <c r="D236" s="186">
        <v>6.25</v>
      </c>
      <c r="E236" s="188">
        <v>0.62731067382230177</v>
      </c>
      <c r="F236" s="39"/>
      <c r="G236" s="242"/>
      <c r="H236" s="249"/>
      <c r="I236" s="242"/>
      <c r="J236" s="250"/>
      <c r="K236" s="251"/>
      <c r="L236" s="252"/>
      <c r="M236" s="253"/>
      <c r="N236" s="2"/>
      <c r="O236" s="2"/>
      <c r="P236" s="2"/>
      <c r="Q236" s="2"/>
      <c r="R236" s="2"/>
      <c r="S236" s="2"/>
      <c r="T236" s="2"/>
    </row>
    <row r="237" spans="1:20" ht="110.25" customHeight="1" thickBot="1" x14ac:dyDescent="0.4">
      <c r="A237" s="220" t="s">
        <v>457</v>
      </c>
      <c r="B237" s="226" t="s">
        <v>464</v>
      </c>
      <c r="C237" s="224">
        <v>15.91</v>
      </c>
      <c r="D237" s="186">
        <v>9.5804163806909184</v>
      </c>
      <c r="E237" s="188">
        <v>0.39783680825324208</v>
      </c>
      <c r="F237" s="39"/>
      <c r="G237" s="242"/>
      <c r="H237" s="249"/>
      <c r="I237" s="242"/>
      <c r="J237" s="250"/>
      <c r="K237" s="251"/>
      <c r="L237" s="252"/>
      <c r="M237" s="253"/>
      <c r="N237" s="2"/>
      <c r="O237" s="2"/>
      <c r="P237" s="2"/>
      <c r="Q237" s="2"/>
      <c r="R237" s="2"/>
      <c r="S237" s="2"/>
      <c r="T237" s="2"/>
    </row>
    <row r="238" spans="1:20" ht="110.25" customHeight="1" thickBot="1" x14ac:dyDescent="0.4">
      <c r="A238" s="220" t="s">
        <v>458</v>
      </c>
      <c r="B238" s="226" t="s">
        <v>465</v>
      </c>
      <c r="C238" s="224">
        <v>16.86</v>
      </c>
      <c r="D238" s="186">
        <v>10.868398515558091</v>
      </c>
      <c r="E238" s="188">
        <v>0.35537375352561729</v>
      </c>
      <c r="F238" s="39"/>
      <c r="G238" s="242"/>
      <c r="H238" s="249"/>
      <c r="I238" s="242"/>
      <c r="J238" s="250"/>
      <c r="K238" s="251"/>
      <c r="L238" s="252"/>
      <c r="M238" s="253"/>
      <c r="N238" s="2"/>
      <c r="O238" s="2"/>
      <c r="P238" s="2"/>
      <c r="Q238" s="2"/>
      <c r="R238" s="2"/>
      <c r="S238" s="2"/>
      <c r="T238" s="2"/>
    </row>
    <row r="239" spans="1:20" ht="110.25" customHeight="1" thickBot="1" x14ac:dyDescent="0.4">
      <c r="A239" s="220" t="s">
        <v>637</v>
      </c>
      <c r="B239" s="226" t="s">
        <v>638</v>
      </c>
      <c r="C239" s="224">
        <v>20.82</v>
      </c>
      <c r="D239" s="186">
        <v>11</v>
      </c>
      <c r="E239" s="188">
        <v>0.47166186359269935</v>
      </c>
      <c r="F239" s="39"/>
      <c r="G239" s="242"/>
      <c r="H239" s="249"/>
      <c r="I239" s="242"/>
      <c r="J239" s="250"/>
      <c r="K239" s="251"/>
      <c r="L239" s="252"/>
      <c r="M239" s="253"/>
      <c r="N239" s="2"/>
      <c r="O239" s="2"/>
      <c r="P239" s="2"/>
      <c r="Q239" s="2"/>
      <c r="R239" s="2"/>
      <c r="S239" s="2"/>
      <c r="T239" s="2"/>
    </row>
    <row r="240" spans="1:20" ht="110.25" customHeight="1" thickBot="1" x14ac:dyDescent="0.4">
      <c r="A240" s="220" t="s">
        <v>459</v>
      </c>
      <c r="B240" s="226" t="s">
        <v>466</v>
      </c>
      <c r="C240" s="227">
        <v>15.45</v>
      </c>
      <c r="D240" s="186">
        <v>4.7071960297766742</v>
      </c>
      <c r="E240" s="188">
        <v>0.6953271178138074</v>
      </c>
      <c r="F240" s="39"/>
      <c r="G240" s="257"/>
      <c r="H240" s="266"/>
      <c r="I240" s="258"/>
      <c r="J240" s="267"/>
      <c r="K240" s="268"/>
      <c r="L240" s="269"/>
      <c r="M240" s="270"/>
      <c r="N240" s="2"/>
      <c r="O240" s="2"/>
      <c r="P240" s="2"/>
      <c r="Q240" s="2"/>
      <c r="R240" s="2"/>
      <c r="S240" s="2"/>
      <c r="T240" s="2"/>
    </row>
    <row r="241" spans="1:20" ht="57.75" thickBot="1" x14ac:dyDescent="0.4">
      <c r="A241" s="238" t="s">
        <v>0</v>
      </c>
      <c r="B241" s="238" t="s">
        <v>1</v>
      </c>
      <c r="C241" s="238" t="s">
        <v>2</v>
      </c>
      <c r="D241" s="239" t="s">
        <v>3</v>
      </c>
      <c r="E241" s="240" t="s">
        <v>4</v>
      </c>
      <c r="F241" s="239" t="s">
        <v>45</v>
      </c>
      <c r="G241" s="242"/>
      <c r="H241" s="249"/>
      <c r="I241" s="242"/>
      <c r="J241" s="250"/>
      <c r="K241" s="251"/>
      <c r="L241" s="252"/>
      <c r="M241" s="253"/>
      <c r="N241" s="2"/>
      <c r="O241" s="2"/>
      <c r="P241" s="2"/>
      <c r="Q241" s="2"/>
      <c r="R241" s="2"/>
      <c r="S241" s="2"/>
      <c r="T241" s="2"/>
    </row>
    <row r="242" spans="1:20" ht="109.7" customHeight="1" thickBot="1" x14ac:dyDescent="0.4">
      <c r="A242" s="220" t="s">
        <v>467</v>
      </c>
      <c r="B242" s="260" t="s">
        <v>469</v>
      </c>
      <c r="C242" s="224">
        <v>8.0299999999999994</v>
      </c>
      <c r="D242" s="225">
        <v>3.2939632545931756</v>
      </c>
      <c r="E242" s="188">
        <v>0.58979286991367674</v>
      </c>
      <c r="F242" s="150"/>
      <c r="G242" s="322"/>
      <c r="H242" s="322"/>
      <c r="I242" s="322"/>
      <c r="J242" s="322"/>
      <c r="K242" s="322"/>
      <c r="L242" s="322"/>
      <c r="M242" s="322"/>
      <c r="N242" s="2"/>
      <c r="O242" s="2"/>
      <c r="P242" s="2"/>
      <c r="Q242" s="2"/>
      <c r="R242" s="2"/>
      <c r="S242" s="2"/>
      <c r="T242" s="2"/>
    </row>
    <row r="243" spans="1:20" ht="108.75" customHeight="1" thickBot="1" x14ac:dyDescent="0.4">
      <c r="A243" s="220" t="s">
        <v>468</v>
      </c>
      <c r="B243" s="260" t="s">
        <v>470</v>
      </c>
      <c r="C243" s="224">
        <v>7.75</v>
      </c>
      <c r="D243" s="225">
        <v>3.7371938470728794</v>
      </c>
      <c r="E243" s="188">
        <v>0.5177814390873704</v>
      </c>
      <c r="F243" s="150"/>
      <c r="G243" s="257"/>
      <c r="H243" s="266"/>
      <c r="I243" s="258"/>
      <c r="J243" s="267"/>
      <c r="K243" s="268"/>
      <c r="L243" s="269"/>
      <c r="M243" s="270"/>
      <c r="N243" s="2"/>
      <c r="O243" s="2"/>
      <c r="P243" s="2"/>
      <c r="Q243" s="2"/>
      <c r="R243" s="2"/>
      <c r="S243" s="2"/>
      <c r="T243" s="2"/>
    </row>
    <row r="244" spans="1:20" ht="109.7" customHeight="1" thickBot="1" x14ac:dyDescent="0.4">
      <c r="A244" s="220" t="s">
        <v>301</v>
      </c>
      <c r="B244" s="265" t="s">
        <v>515</v>
      </c>
      <c r="C244" s="224">
        <v>14.73</v>
      </c>
      <c r="D244" s="225">
        <v>7.705632453567941</v>
      </c>
      <c r="E244" s="188">
        <v>0.47687491829138218</v>
      </c>
      <c r="F244" s="150"/>
      <c r="G244" s="322"/>
      <c r="H244" s="321"/>
      <c r="I244" s="321"/>
      <c r="J244" s="321"/>
      <c r="K244" s="321"/>
      <c r="L244" s="321"/>
      <c r="M244" s="321"/>
      <c r="N244" s="2"/>
      <c r="O244" s="2"/>
      <c r="P244" s="2"/>
      <c r="Q244" s="2"/>
      <c r="R244" s="2"/>
      <c r="S244" s="2"/>
      <c r="T244" s="2"/>
    </row>
    <row r="245" spans="1:20" ht="109.7" customHeight="1" thickBot="1" x14ac:dyDescent="0.4">
      <c r="A245" s="220" t="s">
        <v>302</v>
      </c>
      <c r="B245" s="189" t="s">
        <v>303</v>
      </c>
      <c r="C245" s="224">
        <v>9.36</v>
      </c>
      <c r="D245" s="225">
        <v>4.8924731182795691</v>
      </c>
      <c r="E245" s="188">
        <v>0.47729988052568706</v>
      </c>
      <c r="F245" s="150"/>
      <c r="G245" s="242"/>
      <c r="H245" s="249"/>
      <c r="I245" s="242"/>
      <c r="J245" s="250"/>
      <c r="K245" s="251"/>
      <c r="L245" s="252"/>
      <c r="M245" s="253"/>
      <c r="N245" s="2"/>
      <c r="O245" s="2"/>
      <c r="P245" s="2"/>
      <c r="Q245" s="2"/>
      <c r="R245" s="2"/>
      <c r="S245" s="2"/>
      <c r="T245" s="2"/>
    </row>
    <row r="246" spans="1:20" ht="109.7" customHeight="1" thickBot="1" x14ac:dyDescent="0.4">
      <c r="A246" s="220" t="s">
        <v>602</v>
      </c>
      <c r="B246" s="189" t="s">
        <v>603</v>
      </c>
      <c r="C246" s="224">
        <v>9.99</v>
      </c>
      <c r="D246" s="225">
        <v>4.25</v>
      </c>
      <c r="E246" s="188">
        <v>0.5745745745745745</v>
      </c>
      <c r="F246" s="150"/>
      <c r="G246" s="242"/>
      <c r="H246" s="249"/>
      <c r="I246" s="242"/>
      <c r="J246" s="250"/>
      <c r="K246" s="251"/>
      <c r="L246" s="252"/>
      <c r="M246" s="253"/>
      <c r="N246" s="2"/>
      <c r="O246" s="2"/>
      <c r="P246" s="2"/>
      <c r="Q246" s="2"/>
      <c r="R246" s="2"/>
      <c r="S246" s="2"/>
      <c r="T246" s="2"/>
    </row>
    <row r="247" spans="1:20" ht="109.7" customHeight="1" thickBot="1" x14ac:dyDescent="0.4">
      <c r="A247" s="220" t="s">
        <v>471</v>
      </c>
      <c r="B247" s="189" t="s">
        <v>473</v>
      </c>
      <c r="C247" s="224">
        <v>15.27</v>
      </c>
      <c r="D247" s="225">
        <v>6.64</v>
      </c>
      <c r="E247" s="188">
        <v>0.56516044531761622</v>
      </c>
      <c r="F247" s="150"/>
      <c r="G247" s="242"/>
      <c r="H247" s="249"/>
      <c r="I247" s="242"/>
      <c r="J247" s="250"/>
      <c r="K247" s="251"/>
      <c r="L247" s="252"/>
      <c r="M247" s="253"/>
      <c r="N247" s="2"/>
      <c r="O247" s="2"/>
      <c r="P247" s="2"/>
      <c r="Q247" s="2"/>
      <c r="R247" s="2"/>
      <c r="S247" s="2"/>
      <c r="T247" s="2"/>
    </row>
    <row r="248" spans="1:20" ht="119.25" customHeight="1" thickBot="1" x14ac:dyDescent="0.4">
      <c r="A248" s="220" t="s">
        <v>472</v>
      </c>
      <c r="B248" s="189" t="s">
        <v>474</v>
      </c>
      <c r="C248" s="224">
        <v>7.21</v>
      </c>
      <c r="D248" s="225">
        <v>2.3655913978494625</v>
      </c>
      <c r="E248" s="188">
        <v>0.67190133178232148</v>
      </c>
      <c r="F248" s="150"/>
      <c r="G248" s="242"/>
      <c r="H248" s="249"/>
      <c r="I248" s="242"/>
      <c r="J248" s="250"/>
      <c r="K248" s="251"/>
      <c r="L248" s="252"/>
      <c r="M248" s="253"/>
      <c r="N248" s="2"/>
      <c r="O248" s="2"/>
      <c r="P248" s="2"/>
      <c r="Q248" s="2"/>
      <c r="R248" s="2"/>
      <c r="S248" s="2"/>
      <c r="T248" s="2"/>
    </row>
    <row r="249" spans="1:20" ht="109.7" customHeight="1" thickBot="1" x14ac:dyDescent="0.4">
      <c r="A249" s="220" t="s">
        <v>373</v>
      </c>
      <c r="B249" s="189" t="s">
        <v>377</v>
      </c>
      <c r="C249" s="224">
        <v>9.5500000000000007</v>
      </c>
      <c r="D249" s="225">
        <v>4.2903815456410124</v>
      </c>
      <c r="E249" s="188">
        <v>0.55074538789099348</v>
      </c>
      <c r="F249" s="150"/>
      <c r="G249" s="242"/>
      <c r="H249" s="249"/>
      <c r="I249" s="242"/>
      <c r="J249" s="250"/>
      <c r="K249" s="251"/>
      <c r="L249" s="252"/>
      <c r="M249" s="253"/>
      <c r="N249" s="2"/>
      <c r="O249" s="2"/>
      <c r="P249" s="2"/>
      <c r="Q249" s="2"/>
      <c r="R249" s="2"/>
      <c r="S249" s="2"/>
      <c r="T249" s="2"/>
    </row>
    <row r="250" spans="1:20" ht="109.7" customHeight="1" thickBot="1" x14ac:dyDescent="0.4">
      <c r="A250" s="220" t="s">
        <v>372</v>
      </c>
      <c r="B250" s="189" t="s">
        <v>376</v>
      </c>
      <c r="C250" s="224">
        <v>8.73</v>
      </c>
      <c r="D250" s="225">
        <v>3.8656502199948233</v>
      </c>
      <c r="E250" s="188">
        <v>0.55719928751491143</v>
      </c>
      <c r="F250" s="150"/>
      <c r="G250" s="242"/>
      <c r="H250" s="249"/>
      <c r="I250" s="242"/>
      <c r="J250" s="250"/>
      <c r="K250" s="251"/>
      <c r="L250" s="252"/>
      <c r="M250" s="253"/>
      <c r="N250" s="2"/>
      <c r="O250" s="2"/>
      <c r="P250" s="2"/>
      <c r="Q250" s="2"/>
      <c r="R250" s="2"/>
      <c r="S250" s="2"/>
      <c r="T250" s="2"/>
    </row>
    <row r="251" spans="1:20" ht="111.75" customHeight="1" thickBot="1" x14ac:dyDescent="0.4">
      <c r="A251" s="220" t="s">
        <v>604</v>
      </c>
      <c r="B251" s="260" t="s">
        <v>605</v>
      </c>
      <c r="C251" s="224">
        <v>11.36</v>
      </c>
      <c r="D251" s="225">
        <v>4.838709677419355</v>
      </c>
      <c r="E251" s="188">
        <v>0.57405724670604275</v>
      </c>
      <c r="F251" s="150"/>
      <c r="G251" s="242"/>
      <c r="H251" s="249"/>
      <c r="I251" s="242"/>
      <c r="J251" s="250"/>
      <c r="K251" s="251"/>
      <c r="L251" s="252"/>
      <c r="M251" s="253"/>
      <c r="N251" s="2"/>
      <c r="O251" s="2"/>
      <c r="P251" s="2"/>
      <c r="Q251" s="2"/>
      <c r="R251" s="2"/>
      <c r="S251" s="2"/>
      <c r="T251" s="2"/>
    </row>
    <row r="252" spans="1:20" ht="120.75" customHeight="1" thickBot="1" x14ac:dyDescent="0.4">
      <c r="A252" s="220" t="s">
        <v>475</v>
      </c>
      <c r="B252" s="260" t="s">
        <v>476</v>
      </c>
      <c r="C252" s="224">
        <v>12.21</v>
      </c>
      <c r="D252" s="225">
        <v>5.365591397849462</v>
      </c>
      <c r="E252" s="188">
        <v>0.56055762507375417</v>
      </c>
      <c r="F252" s="277"/>
      <c r="G252" s="242"/>
      <c r="H252" s="249"/>
      <c r="I252" s="242"/>
      <c r="J252" s="250"/>
      <c r="K252" s="251"/>
      <c r="L252" s="252"/>
      <c r="M252" s="253"/>
      <c r="N252" s="2"/>
      <c r="O252" s="2"/>
      <c r="P252" s="2"/>
      <c r="Q252" s="2"/>
      <c r="R252" s="2"/>
      <c r="S252" s="2"/>
      <c r="T252" s="2"/>
    </row>
    <row r="253" spans="1:20" ht="110.25" customHeight="1" thickBot="1" x14ac:dyDescent="0.4">
      <c r="A253" s="220" t="s">
        <v>288</v>
      </c>
      <c r="B253" s="260" t="s">
        <v>300</v>
      </c>
      <c r="C253" s="224">
        <v>12.21</v>
      </c>
      <c r="D253" s="225">
        <v>6.2073384518753931</v>
      </c>
      <c r="E253" s="188">
        <v>0.49161847240987777</v>
      </c>
      <c r="F253" s="150"/>
      <c r="G253" s="297"/>
      <c r="H253" s="297"/>
      <c r="I253" s="297"/>
      <c r="J253" s="297"/>
      <c r="K253" s="297"/>
      <c r="L253" s="297"/>
      <c r="M253" s="297"/>
      <c r="N253" s="2"/>
      <c r="O253" s="2"/>
      <c r="P253" s="2"/>
      <c r="Q253" s="2"/>
      <c r="R253" s="2"/>
      <c r="S253" s="2"/>
      <c r="T253" s="2"/>
    </row>
    <row r="254" spans="1:20" ht="107.25" customHeight="1" thickBot="1" x14ac:dyDescent="0.4">
      <c r="A254" s="220" t="s">
        <v>477</v>
      </c>
      <c r="B254" s="189" t="s">
        <v>484</v>
      </c>
      <c r="C254" s="224">
        <v>13.44</v>
      </c>
      <c r="D254" s="225">
        <v>10.473118279569892</v>
      </c>
      <c r="E254" s="188">
        <v>0.22075012800819249</v>
      </c>
      <c r="F254" s="150"/>
      <c r="G254" s="242"/>
      <c r="H254" s="249"/>
      <c r="I254" s="242"/>
      <c r="J254" s="250"/>
      <c r="K254" s="251"/>
      <c r="L254" s="252"/>
      <c r="M254" s="253"/>
      <c r="N254" s="2"/>
      <c r="O254" s="2"/>
      <c r="P254" s="2"/>
      <c r="Q254" s="2"/>
      <c r="R254" s="2"/>
      <c r="S254" s="2"/>
      <c r="T254" s="2"/>
    </row>
    <row r="255" spans="1:20" ht="107.25" customHeight="1" thickBot="1" x14ac:dyDescent="0.4">
      <c r="A255" s="220" t="s">
        <v>641</v>
      </c>
      <c r="B255" s="189" t="s">
        <v>642</v>
      </c>
      <c r="C255" s="224">
        <v>7.25</v>
      </c>
      <c r="D255" s="186">
        <v>3.5</v>
      </c>
      <c r="E255" s="188">
        <v>0.51724137931034475</v>
      </c>
      <c r="F255" s="150"/>
      <c r="G255" s="242"/>
      <c r="H255" s="249"/>
      <c r="I255" s="242"/>
      <c r="J255" s="250"/>
      <c r="K255" s="251"/>
      <c r="L255" s="252"/>
      <c r="M255" s="253"/>
      <c r="N255" s="2"/>
      <c r="O255" s="2"/>
      <c r="P255" s="2"/>
      <c r="Q255" s="2"/>
      <c r="R255" s="2"/>
      <c r="S255" s="2"/>
      <c r="T255" s="2"/>
    </row>
    <row r="256" spans="1:20" ht="107.25" customHeight="1" thickBot="1" x14ac:dyDescent="0.4">
      <c r="A256" s="220" t="s">
        <v>324</v>
      </c>
      <c r="B256" s="189" t="s">
        <v>333</v>
      </c>
      <c r="C256" s="224">
        <v>8.18</v>
      </c>
      <c r="D256" s="225">
        <v>4.193548387096774</v>
      </c>
      <c r="E256" s="188">
        <v>0.48734127297105445</v>
      </c>
      <c r="F256" s="150"/>
      <c r="G256" s="242"/>
      <c r="H256" s="249"/>
      <c r="I256" s="242"/>
      <c r="J256" s="250"/>
      <c r="K256" s="251"/>
      <c r="L256" s="252"/>
      <c r="M256" s="253"/>
      <c r="N256" s="2"/>
      <c r="O256" s="2"/>
      <c r="P256" s="2"/>
      <c r="Q256" s="2"/>
      <c r="R256" s="2"/>
      <c r="S256" s="2"/>
      <c r="T256" s="2"/>
    </row>
    <row r="257" spans="1:20" ht="57.75" thickBot="1" x14ac:dyDescent="0.4">
      <c r="A257" s="238" t="s">
        <v>0</v>
      </c>
      <c r="B257" s="238" t="s">
        <v>1</v>
      </c>
      <c r="C257" s="238" t="s">
        <v>2</v>
      </c>
      <c r="D257" s="239" t="s">
        <v>3</v>
      </c>
      <c r="E257" s="240" t="s">
        <v>4</v>
      </c>
      <c r="F257" s="239" t="s">
        <v>45</v>
      </c>
      <c r="G257" s="242"/>
      <c r="H257" s="249"/>
      <c r="I257" s="242"/>
      <c r="J257" s="250"/>
      <c r="K257" s="251"/>
      <c r="L257" s="252"/>
      <c r="M257" s="253"/>
      <c r="N257" s="2"/>
      <c r="O257" s="2"/>
      <c r="P257" s="2"/>
      <c r="Q257" s="2"/>
      <c r="R257" s="2"/>
      <c r="S257" s="2"/>
      <c r="T257" s="2"/>
    </row>
    <row r="258" spans="1:20" ht="107.25" customHeight="1" thickBot="1" x14ac:dyDescent="0.4">
      <c r="A258" s="220" t="s">
        <v>478</v>
      </c>
      <c r="B258" s="189" t="s">
        <v>485</v>
      </c>
      <c r="C258" s="224">
        <v>9.43</v>
      </c>
      <c r="D258" s="225">
        <v>3.9440898549057941</v>
      </c>
      <c r="E258" s="188">
        <v>0.5817508107204884</v>
      </c>
      <c r="F258" s="150"/>
      <c r="G258" s="242"/>
      <c r="H258" s="249"/>
      <c r="I258" s="242"/>
      <c r="J258" s="250"/>
      <c r="K258" s="251"/>
      <c r="L258" s="252"/>
      <c r="M258" s="253"/>
      <c r="N258" s="2"/>
      <c r="O258" s="2"/>
      <c r="P258" s="2"/>
      <c r="Q258" s="2"/>
      <c r="R258" s="2"/>
      <c r="S258" s="2"/>
      <c r="T258" s="2"/>
    </row>
    <row r="259" spans="1:20" ht="107.25" customHeight="1" thickBot="1" x14ac:dyDescent="0.4">
      <c r="A259" s="220" t="s">
        <v>479</v>
      </c>
      <c r="B259" s="237" t="s">
        <v>585</v>
      </c>
      <c r="C259" s="224">
        <v>10.55</v>
      </c>
      <c r="D259" s="225">
        <v>5.5118279569892472</v>
      </c>
      <c r="E259" s="188">
        <v>0.47755185241808085</v>
      </c>
      <c r="F259" s="150"/>
      <c r="G259" s="242"/>
      <c r="H259" s="249"/>
      <c r="I259" s="242"/>
      <c r="J259" s="250"/>
      <c r="K259" s="251"/>
      <c r="L259" s="252"/>
      <c r="M259" s="253"/>
      <c r="N259" s="2"/>
      <c r="O259" s="2"/>
      <c r="P259" s="2"/>
      <c r="Q259" s="2"/>
      <c r="R259" s="2"/>
      <c r="S259" s="2"/>
      <c r="T259" s="2"/>
    </row>
    <row r="260" spans="1:20" ht="107.25" customHeight="1" thickBot="1" x14ac:dyDescent="0.4">
      <c r="A260" s="220" t="s">
        <v>350</v>
      </c>
      <c r="B260" s="210" t="s">
        <v>353</v>
      </c>
      <c r="C260" s="224">
        <v>9</v>
      </c>
      <c r="D260" s="225">
        <v>3.1014188458357195</v>
      </c>
      <c r="E260" s="188">
        <v>0.65539790601825332</v>
      </c>
      <c r="F260" s="150"/>
      <c r="G260" s="242"/>
      <c r="H260" s="249"/>
      <c r="I260" s="242"/>
      <c r="J260" s="250"/>
      <c r="K260" s="251"/>
      <c r="L260" s="252"/>
      <c r="M260" s="253"/>
      <c r="N260" s="2"/>
      <c r="O260" s="2"/>
      <c r="P260" s="2"/>
      <c r="Q260" s="2"/>
      <c r="R260" s="2"/>
      <c r="S260" s="2"/>
      <c r="T260" s="2"/>
    </row>
    <row r="261" spans="1:20" ht="101.25" customHeight="1" thickBot="1" x14ac:dyDescent="0.4">
      <c r="A261" s="220" t="s">
        <v>480</v>
      </c>
      <c r="B261" s="210" t="s">
        <v>486</v>
      </c>
      <c r="C261" s="224">
        <v>10.57</v>
      </c>
      <c r="D261" s="225">
        <v>4.8115674293022597</v>
      </c>
      <c r="E261" s="188">
        <v>0.54479021482476253</v>
      </c>
      <c r="F261" s="150"/>
      <c r="G261" s="242"/>
      <c r="H261" s="249"/>
      <c r="I261" s="242"/>
      <c r="J261" s="250"/>
      <c r="K261" s="251"/>
      <c r="L261" s="252"/>
      <c r="M261" s="253"/>
      <c r="N261" s="2"/>
      <c r="O261" s="2"/>
      <c r="P261" s="2"/>
      <c r="Q261" s="2"/>
      <c r="R261" s="2"/>
      <c r="S261" s="2"/>
      <c r="T261" s="2"/>
    </row>
    <row r="262" spans="1:20" ht="101.25" customHeight="1" thickBot="1" x14ac:dyDescent="0.4">
      <c r="A262" s="220" t="s">
        <v>481</v>
      </c>
      <c r="B262" s="210" t="s">
        <v>487</v>
      </c>
      <c r="C262" s="224">
        <v>4.0199999999999996</v>
      </c>
      <c r="D262" s="225">
        <v>1.946236559139785</v>
      </c>
      <c r="E262" s="188">
        <v>0.51586155245278975</v>
      </c>
      <c r="F262" s="150"/>
      <c r="G262" s="242"/>
      <c r="H262" s="249"/>
      <c r="I262" s="242"/>
      <c r="J262" s="250"/>
      <c r="K262" s="251"/>
      <c r="L262" s="252"/>
      <c r="M262" s="253"/>
      <c r="N262" s="2"/>
      <c r="O262" s="2"/>
      <c r="P262" s="2"/>
      <c r="Q262" s="2"/>
      <c r="R262" s="2"/>
      <c r="S262" s="2"/>
      <c r="T262" s="2"/>
    </row>
    <row r="263" spans="1:20" ht="101.25" customHeight="1" thickBot="1" x14ac:dyDescent="0.4">
      <c r="A263" s="220" t="s">
        <v>482</v>
      </c>
      <c r="B263" s="210" t="s">
        <v>488</v>
      </c>
      <c r="C263" s="224">
        <v>4.0199999999999996</v>
      </c>
      <c r="D263" s="225">
        <v>2.0196078431372548</v>
      </c>
      <c r="E263" s="188">
        <v>0.49760998926933953</v>
      </c>
      <c r="F263" s="150"/>
      <c r="G263" s="242"/>
      <c r="H263" s="249"/>
      <c r="I263" s="242"/>
      <c r="J263" s="250"/>
      <c r="K263" s="251"/>
      <c r="L263" s="252"/>
      <c r="M263" s="253"/>
      <c r="N263" s="2"/>
      <c r="O263" s="2"/>
      <c r="P263" s="2"/>
      <c r="Q263" s="2"/>
      <c r="R263" s="2"/>
      <c r="S263" s="2"/>
      <c r="T263" s="2"/>
    </row>
    <row r="264" spans="1:20" ht="101.25" customHeight="1" thickBot="1" x14ac:dyDescent="0.4">
      <c r="A264" s="220" t="s">
        <v>483</v>
      </c>
      <c r="B264" s="210" t="s">
        <v>489</v>
      </c>
      <c r="C264" s="224">
        <v>4.88</v>
      </c>
      <c r="D264" s="225">
        <v>1.67741935483871</v>
      </c>
      <c r="E264" s="188">
        <v>0.6562665256478053</v>
      </c>
      <c r="F264" s="150"/>
      <c r="G264" s="242"/>
      <c r="H264" s="249"/>
      <c r="I264" s="242"/>
      <c r="J264" s="250"/>
      <c r="K264" s="251"/>
      <c r="L264" s="252"/>
      <c r="M264" s="253"/>
      <c r="N264" s="2"/>
      <c r="O264" s="2"/>
      <c r="P264" s="2"/>
      <c r="Q264" s="2"/>
      <c r="R264" s="2"/>
      <c r="S264" s="2"/>
      <c r="T264" s="2"/>
    </row>
    <row r="265" spans="1:20" ht="101.25" customHeight="1" thickBot="1" x14ac:dyDescent="0.4">
      <c r="A265" s="220" t="s">
        <v>370</v>
      </c>
      <c r="B265" s="189" t="s">
        <v>375</v>
      </c>
      <c r="C265" s="224">
        <v>12.21</v>
      </c>
      <c r="D265" s="225">
        <v>6.1272475795297368</v>
      </c>
      <c r="E265" s="188">
        <v>0.49817792141443606</v>
      </c>
      <c r="F265" s="150"/>
      <c r="G265" s="242"/>
      <c r="H265" s="249"/>
      <c r="I265" s="242"/>
      <c r="J265" s="250"/>
      <c r="K265" s="251"/>
      <c r="L265" s="252"/>
      <c r="M265" s="253"/>
      <c r="N265" s="2"/>
      <c r="O265" s="2"/>
      <c r="P265" s="2"/>
      <c r="Q265" s="2"/>
      <c r="R265" s="2"/>
      <c r="S265" s="2"/>
      <c r="T265" s="2"/>
    </row>
    <row r="266" spans="1:20" ht="101.25" customHeight="1" thickBot="1" x14ac:dyDescent="0.4">
      <c r="A266" s="220" t="s">
        <v>490</v>
      </c>
      <c r="B266" s="189" t="s">
        <v>494</v>
      </c>
      <c r="C266" s="224">
        <v>12.21</v>
      </c>
      <c r="D266" s="225">
        <v>6.156546489563568</v>
      </c>
      <c r="E266" s="188">
        <v>0.49577833828308215</v>
      </c>
      <c r="F266" s="150"/>
      <c r="G266" s="242"/>
      <c r="H266" s="249"/>
      <c r="I266" s="242"/>
      <c r="J266" s="250"/>
      <c r="K266" s="251"/>
      <c r="L266" s="252"/>
      <c r="M266" s="253"/>
      <c r="N266" s="2"/>
      <c r="O266" s="2"/>
      <c r="P266" s="2"/>
      <c r="Q266" s="2"/>
      <c r="R266" s="2"/>
      <c r="S266" s="2"/>
      <c r="T266" s="2"/>
    </row>
    <row r="267" spans="1:20" ht="108.75" customHeight="1" thickBot="1" x14ac:dyDescent="0.4">
      <c r="A267" s="220" t="s">
        <v>491</v>
      </c>
      <c r="B267" s="210" t="s">
        <v>495</v>
      </c>
      <c r="C267" s="224">
        <v>8.23</v>
      </c>
      <c r="D267" s="225">
        <v>2.62388228636105</v>
      </c>
      <c r="E267" s="188">
        <v>0.68118076714932563</v>
      </c>
      <c r="F267" s="39"/>
      <c r="G267" s="242"/>
      <c r="H267" s="249"/>
      <c r="I267" s="242"/>
      <c r="J267" s="250"/>
      <c r="K267" s="251"/>
      <c r="L267" s="252"/>
      <c r="M267" s="253"/>
      <c r="N267" s="2"/>
      <c r="O267" s="2"/>
      <c r="P267" s="2"/>
      <c r="Q267" s="2"/>
      <c r="R267" s="2"/>
      <c r="S267" s="2"/>
      <c r="T267" s="2"/>
    </row>
    <row r="268" spans="1:20" ht="116.25" customHeight="1" thickBot="1" x14ac:dyDescent="0.4">
      <c r="A268" s="220" t="s">
        <v>492</v>
      </c>
      <c r="B268" s="210" t="s">
        <v>496</v>
      </c>
      <c r="C268" s="224">
        <v>7.45</v>
      </c>
      <c r="D268" s="225">
        <v>2.3915675742804803</v>
      </c>
      <c r="E268" s="188">
        <v>0.67898421821738519</v>
      </c>
      <c r="F268" s="39"/>
      <c r="G268" s="242"/>
      <c r="H268" s="249"/>
      <c r="I268" s="242"/>
      <c r="J268" s="250"/>
      <c r="K268" s="251"/>
      <c r="L268" s="252"/>
      <c r="M268" s="253"/>
      <c r="N268" s="2"/>
      <c r="O268" s="2"/>
      <c r="P268" s="2"/>
      <c r="Q268" s="2"/>
      <c r="R268" s="2"/>
      <c r="S268" s="2"/>
      <c r="T268" s="2"/>
    </row>
    <row r="269" spans="1:20" ht="113.45" customHeight="1" thickBot="1" x14ac:dyDescent="0.4">
      <c r="A269" s="220" t="s">
        <v>374</v>
      </c>
      <c r="B269" s="210" t="s">
        <v>378</v>
      </c>
      <c r="C269" s="224">
        <v>7.41</v>
      </c>
      <c r="D269" s="225">
        <v>2.258064516129032</v>
      </c>
      <c r="E269" s="188">
        <v>0.6952679465412912</v>
      </c>
      <c r="F269" s="39"/>
      <c r="G269" s="242"/>
      <c r="H269" s="249"/>
      <c r="I269" s="242"/>
      <c r="J269" s="250"/>
      <c r="K269" s="251"/>
      <c r="L269" s="252"/>
      <c r="M269" s="253"/>
      <c r="N269" s="2"/>
      <c r="O269" s="2"/>
      <c r="P269" s="2"/>
      <c r="Q269" s="2"/>
      <c r="R269" s="2"/>
      <c r="S269" s="2"/>
      <c r="T269" s="2"/>
    </row>
    <row r="270" spans="1:20" ht="113.45" customHeight="1" thickBot="1" x14ac:dyDescent="0.4">
      <c r="A270" s="220" t="s">
        <v>493</v>
      </c>
      <c r="B270" s="210" t="s">
        <v>497</v>
      </c>
      <c r="C270" s="224">
        <v>10.16</v>
      </c>
      <c r="D270" s="225">
        <v>3.2307599371753049</v>
      </c>
      <c r="E270" s="188">
        <v>0.68201181720715498</v>
      </c>
      <c r="F270" s="39"/>
      <c r="G270" s="242"/>
      <c r="H270" s="249"/>
      <c r="I270" s="242"/>
      <c r="J270" s="250"/>
      <c r="K270" s="251"/>
      <c r="L270" s="252"/>
      <c r="M270" s="253"/>
      <c r="N270" s="2"/>
      <c r="O270" s="2"/>
      <c r="P270" s="2"/>
      <c r="Q270" s="2"/>
      <c r="R270" s="2"/>
      <c r="S270" s="2"/>
      <c r="T270" s="2"/>
    </row>
    <row r="271" spans="1:20" ht="113.45" customHeight="1" thickBot="1" x14ac:dyDescent="0.4">
      <c r="A271" s="220" t="s">
        <v>379</v>
      </c>
      <c r="B271" s="260" t="s">
        <v>382</v>
      </c>
      <c r="C271" s="224">
        <v>16.8</v>
      </c>
      <c r="D271" s="225">
        <v>10.922384100905438</v>
      </c>
      <c r="E271" s="188">
        <v>0.34985808923181916</v>
      </c>
      <c r="F271" s="271"/>
      <c r="G271" s="257"/>
      <c r="H271" s="266"/>
      <c r="I271" s="258"/>
      <c r="J271" s="267"/>
      <c r="K271" s="268"/>
      <c r="L271" s="269"/>
      <c r="M271" s="270"/>
      <c r="N271" s="2"/>
      <c r="O271" s="2"/>
      <c r="P271" s="2"/>
      <c r="Q271" s="2"/>
      <c r="R271" s="2"/>
      <c r="S271" s="2"/>
      <c r="T271" s="2"/>
    </row>
    <row r="272" spans="1:20" ht="57.75" thickBot="1" x14ac:dyDescent="0.4">
      <c r="A272" s="238" t="s">
        <v>0</v>
      </c>
      <c r="B272" s="238" t="s">
        <v>1</v>
      </c>
      <c r="C272" s="238" t="s">
        <v>2</v>
      </c>
      <c r="D272" s="239" t="s">
        <v>3</v>
      </c>
      <c r="E272" s="240" t="s">
        <v>4</v>
      </c>
      <c r="F272" s="239" t="s">
        <v>45</v>
      </c>
      <c r="G272" s="242"/>
      <c r="H272" s="249"/>
      <c r="I272" s="242"/>
      <c r="J272" s="250"/>
      <c r="K272" s="251"/>
      <c r="L272" s="252"/>
      <c r="M272" s="253"/>
      <c r="N272" s="2"/>
      <c r="O272" s="2"/>
      <c r="P272" s="2"/>
      <c r="Q272" s="2"/>
      <c r="R272" s="2"/>
      <c r="S272" s="2"/>
      <c r="T272" s="2"/>
    </row>
    <row r="273" spans="1:25" ht="104.25" customHeight="1" thickBot="1" x14ac:dyDescent="0.4">
      <c r="A273" s="220" t="s">
        <v>396</v>
      </c>
      <c r="B273" s="260" t="s">
        <v>398</v>
      </c>
      <c r="C273" s="224">
        <v>9</v>
      </c>
      <c r="D273" s="225">
        <v>4.5</v>
      </c>
      <c r="E273" s="261">
        <v>0.5</v>
      </c>
      <c r="F273" s="150"/>
      <c r="G273" s="322"/>
      <c r="H273" s="321"/>
      <c r="I273" s="321"/>
      <c r="J273" s="321"/>
      <c r="K273" s="321"/>
      <c r="L273" s="321"/>
      <c r="M273" s="321"/>
      <c r="N273" s="2"/>
      <c r="O273" s="2"/>
      <c r="P273" s="2"/>
      <c r="Q273" s="2"/>
      <c r="R273" s="2"/>
      <c r="S273" s="2"/>
      <c r="T273" s="2"/>
    </row>
    <row r="274" spans="1:25" ht="104.25" customHeight="1" thickBot="1" x14ac:dyDescent="0.4">
      <c r="A274" s="220" t="s">
        <v>391</v>
      </c>
      <c r="B274" s="189" t="s">
        <v>392</v>
      </c>
      <c r="C274" s="224">
        <v>9</v>
      </c>
      <c r="D274" s="225">
        <v>4.5</v>
      </c>
      <c r="E274" s="188">
        <v>0.5</v>
      </c>
      <c r="F274" s="264"/>
      <c r="G274" s="242"/>
      <c r="H274" s="249"/>
      <c r="I274" s="242"/>
      <c r="J274" s="250"/>
      <c r="K274" s="251"/>
      <c r="L274" s="252"/>
      <c r="M274" s="253"/>
      <c r="N274" s="2"/>
      <c r="O274" s="2"/>
      <c r="P274" s="263"/>
      <c r="Q274" s="263"/>
      <c r="R274" s="263"/>
      <c r="S274" s="263"/>
      <c r="T274" s="263"/>
      <c r="U274" s="263"/>
      <c r="V274" s="263"/>
      <c r="W274" s="263"/>
      <c r="X274" s="263"/>
      <c r="Y274" s="263"/>
    </row>
    <row r="275" spans="1:25" ht="104.25" customHeight="1" thickBot="1" x14ac:dyDescent="0.4">
      <c r="A275" s="220" t="s">
        <v>393</v>
      </c>
      <c r="B275" s="189" t="s">
        <v>394</v>
      </c>
      <c r="C275" s="224">
        <v>9</v>
      </c>
      <c r="D275" s="225">
        <v>4.5</v>
      </c>
      <c r="E275" s="188">
        <v>0.5</v>
      </c>
      <c r="F275" s="39"/>
      <c r="G275" s="242"/>
      <c r="H275" s="249"/>
      <c r="I275" s="242"/>
      <c r="J275" s="250"/>
      <c r="K275" s="251"/>
      <c r="L275" s="252"/>
      <c r="M275" s="253"/>
      <c r="N275" s="2"/>
      <c r="O275" s="2"/>
      <c r="P275" s="263"/>
      <c r="Q275" s="263"/>
      <c r="R275" s="263"/>
      <c r="S275" s="263"/>
      <c r="T275" s="263"/>
      <c r="U275" s="263"/>
      <c r="V275" s="263"/>
      <c r="W275" s="263"/>
      <c r="X275" s="263"/>
      <c r="Y275" s="263"/>
    </row>
    <row r="276" spans="1:25" ht="104.25" customHeight="1" thickBot="1" x14ac:dyDescent="0.4">
      <c r="A276" s="220" t="s">
        <v>395</v>
      </c>
      <c r="B276" s="210" t="s">
        <v>397</v>
      </c>
      <c r="C276" s="224">
        <v>9</v>
      </c>
      <c r="D276" s="225">
        <v>4.5</v>
      </c>
      <c r="E276" s="188">
        <v>0.5</v>
      </c>
      <c r="F276" s="39"/>
      <c r="G276" s="242"/>
      <c r="H276" s="249"/>
      <c r="I276" s="242"/>
      <c r="J276" s="250"/>
      <c r="K276" s="251"/>
      <c r="L276" s="252"/>
      <c r="M276" s="253"/>
      <c r="N276" s="2"/>
      <c r="O276" s="2"/>
      <c r="P276" s="263"/>
      <c r="Q276" s="263"/>
      <c r="R276" s="263"/>
      <c r="S276" s="263"/>
      <c r="T276" s="263"/>
      <c r="U276" s="263"/>
      <c r="V276" s="263"/>
      <c r="W276" s="263"/>
      <c r="X276" s="263"/>
      <c r="Y276" s="263"/>
    </row>
    <row r="277" spans="1:25" ht="104.25" customHeight="1" thickBot="1" x14ac:dyDescent="0.4">
      <c r="A277" s="220" t="s">
        <v>643</v>
      </c>
      <c r="B277" s="260" t="s">
        <v>644</v>
      </c>
      <c r="C277" s="224">
        <v>10.45</v>
      </c>
      <c r="D277" s="186">
        <v>7.6021505376344081</v>
      </c>
      <c r="E277" s="261">
        <v>0.27252147965220974</v>
      </c>
      <c r="F277" s="39"/>
      <c r="G277" s="322"/>
      <c r="H277" s="321"/>
      <c r="I277" s="321"/>
      <c r="J277" s="321"/>
      <c r="K277" s="321"/>
      <c r="L277" s="321"/>
      <c r="M277" s="321"/>
      <c r="N277" s="2"/>
      <c r="O277" s="2"/>
      <c r="P277" s="2"/>
      <c r="Q277" s="2"/>
      <c r="R277" s="2"/>
      <c r="S277" s="2"/>
      <c r="T277" s="2"/>
    </row>
    <row r="278" spans="1:25" ht="104.25" customHeight="1" thickBot="1" x14ac:dyDescent="0.4">
      <c r="A278" s="220" t="s">
        <v>498</v>
      </c>
      <c r="B278" s="210" t="s">
        <v>500</v>
      </c>
      <c r="C278" s="224">
        <v>9.91</v>
      </c>
      <c r="D278" s="225">
        <v>4.9173556927137918</v>
      </c>
      <c r="E278" s="261">
        <v>0.50379861829326011</v>
      </c>
      <c r="F278" s="264"/>
      <c r="G278" s="242"/>
      <c r="H278" s="249"/>
      <c r="I278" s="242"/>
      <c r="J278" s="250"/>
      <c r="K278" s="251"/>
      <c r="L278" s="252"/>
      <c r="M278" s="253"/>
      <c r="N278" s="2"/>
      <c r="O278" s="2"/>
      <c r="P278" s="2"/>
      <c r="Q278" s="2"/>
      <c r="R278" s="2"/>
      <c r="S278" s="2"/>
      <c r="T278" s="2"/>
    </row>
    <row r="279" spans="1:25" ht="104.25" customHeight="1" thickBot="1" x14ac:dyDescent="0.4">
      <c r="A279" s="220" t="s">
        <v>499</v>
      </c>
      <c r="B279" s="210" t="s">
        <v>501</v>
      </c>
      <c r="C279" s="224">
        <v>13.55</v>
      </c>
      <c r="D279" s="225">
        <v>6.7</v>
      </c>
      <c r="E279" s="188">
        <v>0.50553505535055354</v>
      </c>
      <c r="F279" s="262"/>
      <c r="G279" s="242"/>
      <c r="H279" s="249"/>
      <c r="I279" s="242"/>
      <c r="J279" s="250"/>
      <c r="K279" s="251"/>
      <c r="L279" s="252"/>
      <c r="M279" s="253"/>
      <c r="N279" s="2"/>
      <c r="O279" s="2"/>
      <c r="P279" s="2"/>
      <c r="Q279" s="2"/>
      <c r="R279" s="2"/>
      <c r="S279" s="2"/>
      <c r="T279" s="2"/>
    </row>
    <row r="280" spans="1:25" ht="104.25" customHeight="1" thickBot="1" x14ac:dyDescent="0.4">
      <c r="A280" s="220" t="s">
        <v>562</v>
      </c>
      <c r="B280" s="210" t="s">
        <v>563</v>
      </c>
      <c r="C280" s="224">
        <v>12.09</v>
      </c>
      <c r="D280" s="186">
        <v>5.86</v>
      </c>
      <c r="E280" s="188">
        <v>0.51570584722572654</v>
      </c>
      <c r="F280" s="39"/>
      <c r="G280" s="242"/>
      <c r="H280" s="249"/>
      <c r="I280" s="242"/>
      <c r="J280" s="250"/>
      <c r="K280" s="251"/>
      <c r="L280" s="252"/>
      <c r="M280" s="253"/>
      <c r="N280" s="2"/>
      <c r="O280" s="2"/>
      <c r="P280" s="2"/>
      <c r="Q280" s="2"/>
      <c r="R280" s="2"/>
      <c r="S280" s="2"/>
      <c r="T280" s="2"/>
    </row>
    <row r="281" spans="1:25" ht="116.25" customHeight="1" thickBot="1" x14ac:dyDescent="0.4">
      <c r="A281" s="220" t="s">
        <v>526</v>
      </c>
      <c r="B281" s="259" t="s">
        <v>527</v>
      </c>
      <c r="C281" s="224">
        <v>34.090000000000003</v>
      </c>
      <c r="D281" s="225">
        <v>20.399999999999999</v>
      </c>
      <c r="E281" s="188">
        <v>0.20399999999999999</v>
      </c>
      <c r="F281" s="39"/>
      <c r="G281" s="242"/>
      <c r="H281" s="249"/>
      <c r="I281" s="242"/>
      <c r="J281" s="250"/>
      <c r="K281" s="251"/>
      <c r="L281" s="252"/>
      <c r="M281" s="253"/>
      <c r="N281" s="2"/>
      <c r="O281" s="2"/>
      <c r="P281" s="2"/>
      <c r="Q281" s="2"/>
      <c r="R281" s="2"/>
      <c r="S281" s="2"/>
      <c r="T281" s="2"/>
    </row>
    <row r="282" spans="1:25" ht="116.25" customHeight="1" thickBot="1" x14ac:dyDescent="0.4">
      <c r="A282" s="220" t="s">
        <v>502</v>
      </c>
      <c r="B282" s="210" t="s">
        <v>508</v>
      </c>
      <c r="C282" s="224">
        <v>7.27</v>
      </c>
      <c r="D282" s="225">
        <v>3.2650134408602152</v>
      </c>
      <c r="E282" s="188">
        <v>0.55089223647039676</v>
      </c>
      <c r="F282" s="39"/>
      <c r="G282" s="242"/>
      <c r="H282" s="249"/>
      <c r="I282" s="242"/>
      <c r="J282" s="250"/>
      <c r="K282" s="251"/>
      <c r="L282" s="252"/>
      <c r="M282" s="253"/>
      <c r="N282" s="2"/>
      <c r="O282" s="2"/>
      <c r="P282" s="2"/>
      <c r="Q282" s="2"/>
      <c r="R282" s="2"/>
      <c r="S282" s="2"/>
      <c r="T282" s="2"/>
    </row>
    <row r="283" spans="1:25" ht="116.25" customHeight="1" thickBot="1" x14ac:dyDescent="0.4">
      <c r="A283" s="220" t="s">
        <v>564</v>
      </c>
      <c r="B283" s="210" t="s">
        <v>565</v>
      </c>
      <c r="C283" s="227">
        <v>19.09</v>
      </c>
      <c r="D283" s="186">
        <v>11.473684210526317</v>
      </c>
      <c r="E283" s="188">
        <v>0.39896887320448837</v>
      </c>
      <c r="F283" s="39"/>
      <c r="G283" s="242"/>
      <c r="H283" s="249"/>
      <c r="I283" s="242"/>
      <c r="J283" s="250"/>
      <c r="K283" s="251"/>
      <c r="L283" s="252"/>
      <c r="M283" s="253"/>
      <c r="N283" s="2"/>
      <c r="O283" s="2"/>
      <c r="P283" s="2"/>
      <c r="Q283" s="2"/>
      <c r="R283" s="2"/>
      <c r="S283" s="2"/>
      <c r="T283" s="2"/>
    </row>
    <row r="284" spans="1:25" ht="109.5" customHeight="1" thickBot="1" x14ac:dyDescent="0.4">
      <c r="A284" s="220" t="s">
        <v>566</v>
      </c>
      <c r="B284" s="210" t="s">
        <v>567</v>
      </c>
      <c r="C284" s="227">
        <v>19.09</v>
      </c>
      <c r="D284" s="186">
        <v>11.688172043010754</v>
      </c>
      <c r="E284" s="188">
        <v>0.38773326123568597</v>
      </c>
      <c r="F284" s="39"/>
      <c r="G284" s="242"/>
      <c r="H284" s="249"/>
      <c r="I284" s="242"/>
      <c r="J284" s="250"/>
      <c r="K284" s="251"/>
      <c r="L284" s="252"/>
      <c r="M284" s="253"/>
      <c r="N284" s="2"/>
      <c r="O284" s="2"/>
      <c r="P284" s="2"/>
      <c r="Q284" s="2"/>
      <c r="R284" s="2"/>
      <c r="S284" s="2"/>
      <c r="T284" s="2"/>
    </row>
    <row r="285" spans="1:25" ht="57.75" thickBot="1" x14ac:dyDescent="0.4">
      <c r="A285" s="238" t="s">
        <v>0</v>
      </c>
      <c r="B285" s="238" t="s">
        <v>1</v>
      </c>
      <c r="C285" s="238" t="s">
        <v>2</v>
      </c>
      <c r="D285" s="239" t="s">
        <v>3</v>
      </c>
      <c r="E285" s="240" t="s">
        <v>4</v>
      </c>
      <c r="F285" s="239" t="s">
        <v>45</v>
      </c>
      <c r="G285" s="242"/>
      <c r="H285" s="249"/>
      <c r="I285" s="242"/>
      <c r="J285" s="250"/>
      <c r="K285" s="251"/>
      <c r="L285" s="252"/>
      <c r="M285" s="253"/>
      <c r="N285" s="2"/>
      <c r="O285" s="2"/>
      <c r="P285" s="2"/>
      <c r="Q285" s="2"/>
      <c r="R285" s="2"/>
      <c r="S285" s="2"/>
      <c r="T285" s="2"/>
    </row>
    <row r="286" spans="1:25" ht="107.25" customHeight="1" thickBot="1" x14ac:dyDescent="0.4">
      <c r="A286" s="220" t="s">
        <v>328</v>
      </c>
      <c r="B286" s="210" t="s">
        <v>337</v>
      </c>
      <c r="C286" s="224">
        <v>24.45</v>
      </c>
      <c r="D286" s="225">
        <v>14.247311827956988</v>
      </c>
      <c r="E286" s="188">
        <v>0.41728785979726013</v>
      </c>
      <c r="F286" s="39"/>
      <c r="G286" s="242"/>
      <c r="H286" s="249"/>
      <c r="I286" s="242"/>
      <c r="J286" s="250"/>
      <c r="K286" s="251"/>
      <c r="L286" s="252"/>
      <c r="M286" s="253"/>
      <c r="N286" s="2"/>
      <c r="O286" s="2"/>
      <c r="P286" s="2"/>
      <c r="Q286" s="2"/>
      <c r="R286" s="2"/>
      <c r="S286" s="2"/>
      <c r="T286" s="2"/>
    </row>
    <row r="287" spans="1:25" ht="107.25" customHeight="1" thickBot="1" x14ac:dyDescent="0.4">
      <c r="A287" s="220" t="s">
        <v>329</v>
      </c>
      <c r="B287" s="210" t="s">
        <v>338</v>
      </c>
      <c r="C287" s="224">
        <v>18.09</v>
      </c>
      <c r="D287" s="225">
        <v>6.54</v>
      </c>
      <c r="E287" s="188">
        <v>0.63847429519071308</v>
      </c>
      <c r="F287" s="39"/>
      <c r="G287" s="242"/>
      <c r="H287" s="249"/>
      <c r="I287" s="242"/>
      <c r="J287" s="250"/>
      <c r="K287" s="251"/>
      <c r="L287" s="252"/>
      <c r="M287" s="253"/>
      <c r="N287" s="2"/>
      <c r="O287" s="2"/>
      <c r="P287" s="2"/>
      <c r="Q287" s="2"/>
      <c r="R287" s="2"/>
      <c r="S287" s="2"/>
      <c r="T287" s="2"/>
    </row>
    <row r="288" spans="1:25" ht="107.25" customHeight="1" thickBot="1" x14ac:dyDescent="0.4">
      <c r="A288" s="220" t="s">
        <v>330</v>
      </c>
      <c r="B288" s="210" t="s">
        <v>339</v>
      </c>
      <c r="C288" s="224">
        <v>17.73</v>
      </c>
      <c r="D288" s="225">
        <v>8.91</v>
      </c>
      <c r="E288" s="188">
        <v>0.4974619289340102</v>
      </c>
      <c r="F288" s="39"/>
      <c r="G288" s="242"/>
      <c r="H288" s="249"/>
      <c r="I288" s="242"/>
      <c r="J288" s="250"/>
      <c r="K288" s="251"/>
      <c r="L288" s="252"/>
      <c r="M288" s="253"/>
      <c r="N288" s="2"/>
      <c r="O288" s="2"/>
      <c r="P288" s="2"/>
      <c r="Q288" s="2"/>
      <c r="R288" s="2"/>
      <c r="S288" s="2"/>
      <c r="T288" s="2"/>
    </row>
    <row r="289" spans="1:20" ht="107.25" customHeight="1" thickBot="1" x14ac:dyDescent="0.4">
      <c r="A289" s="220" t="s">
        <v>340</v>
      </c>
      <c r="B289" s="210" t="s">
        <v>345</v>
      </c>
      <c r="C289" s="224">
        <v>29.91</v>
      </c>
      <c r="D289" s="225">
        <v>15.01</v>
      </c>
      <c r="E289" s="188">
        <v>0.49816115011701778</v>
      </c>
      <c r="F289" s="39"/>
      <c r="G289" s="242"/>
      <c r="H289" s="249"/>
      <c r="I289" s="242"/>
      <c r="J289" s="250"/>
      <c r="K289" s="251"/>
      <c r="L289" s="252"/>
      <c r="M289" s="253"/>
      <c r="N289" s="2"/>
      <c r="O289" s="2"/>
      <c r="P289" s="2"/>
      <c r="Q289" s="2"/>
      <c r="R289" s="2"/>
      <c r="S289" s="2"/>
      <c r="T289" s="2"/>
    </row>
    <row r="290" spans="1:20" ht="108.75" customHeight="1" thickBot="1" x14ac:dyDescent="0.4">
      <c r="A290" s="220" t="s">
        <v>341</v>
      </c>
      <c r="B290" s="210" t="s">
        <v>346</v>
      </c>
      <c r="C290" s="224">
        <v>21.73</v>
      </c>
      <c r="D290" s="225">
        <v>14.03</v>
      </c>
      <c r="E290" s="188">
        <v>0.35434882650713306</v>
      </c>
      <c r="F290" s="39"/>
      <c r="G290" s="242"/>
      <c r="H290" s="249"/>
      <c r="I290" s="242"/>
      <c r="J290" s="250"/>
      <c r="K290" s="251"/>
      <c r="L290" s="252"/>
      <c r="M290" s="253"/>
      <c r="N290" s="2"/>
      <c r="O290" s="2"/>
      <c r="P290" s="2"/>
      <c r="Q290" s="2"/>
      <c r="R290" s="2"/>
      <c r="S290" s="2"/>
      <c r="T290" s="2"/>
    </row>
    <row r="291" spans="1:20" ht="111.75" customHeight="1" thickBot="1" x14ac:dyDescent="0.4">
      <c r="A291" s="220" t="s">
        <v>528</v>
      </c>
      <c r="B291" s="210" t="s">
        <v>529</v>
      </c>
      <c r="C291" s="227">
        <v>14.09</v>
      </c>
      <c r="D291" s="225">
        <v>7.6</v>
      </c>
      <c r="E291" s="188">
        <v>0.46060000000000001</v>
      </c>
      <c r="F291" s="39"/>
      <c r="G291" s="242"/>
      <c r="H291" s="249"/>
      <c r="I291" s="242"/>
      <c r="J291" s="250"/>
      <c r="K291" s="251"/>
      <c r="L291" s="252"/>
      <c r="M291" s="253"/>
      <c r="N291" s="2"/>
      <c r="O291" s="2"/>
      <c r="P291" s="2"/>
      <c r="Q291" s="2"/>
      <c r="R291" s="2"/>
      <c r="S291" s="2"/>
      <c r="T291" s="2"/>
    </row>
    <row r="292" spans="1:20" ht="107.25" customHeight="1" thickBot="1" x14ac:dyDescent="0.4">
      <c r="A292" s="220" t="s">
        <v>503</v>
      </c>
      <c r="B292" s="210" t="s">
        <v>509</v>
      </c>
      <c r="C292" s="224">
        <v>15.36</v>
      </c>
      <c r="D292" s="225">
        <v>5.195274571151149</v>
      </c>
      <c r="E292" s="188">
        <v>0.66176597844068041</v>
      </c>
      <c r="F292" s="39"/>
      <c r="G292" s="242"/>
      <c r="H292" s="249"/>
      <c r="I292" s="242"/>
      <c r="J292" s="250"/>
      <c r="K292" s="251"/>
      <c r="L292" s="252"/>
      <c r="M292" s="253"/>
      <c r="N292" s="2"/>
      <c r="O292" s="2"/>
      <c r="P292" s="2"/>
      <c r="Q292" s="2"/>
      <c r="R292" s="2"/>
      <c r="S292" s="2"/>
      <c r="T292" s="2"/>
    </row>
    <row r="293" spans="1:20" ht="108.75" customHeight="1" thickBot="1" x14ac:dyDescent="0.4">
      <c r="A293" s="220" t="s">
        <v>504</v>
      </c>
      <c r="B293" s="210" t="s">
        <v>510</v>
      </c>
      <c r="C293" s="224">
        <v>15.36</v>
      </c>
      <c r="D293" s="225">
        <v>5.195274571151149</v>
      </c>
      <c r="E293" s="188">
        <v>0.66176597844068041</v>
      </c>
      <c r="F293" s="39"/>
      <c r="G293" s="242"/>
      <c r="H293" s="249"/>
      <c r="I293" s="242"/>
      <c r="J293" s="250"/>
      <c r="K293" s="251"/>
      <c r="L293" s="252"/>
      <c r="M293" s="253"/>
      <c r="N293" s="2"/>
      <c r="O293" s="2"/>
      <c r="P293" s="2"/>
      <c r="Q293" s="2"/>
      <c r="R293" s="2"/>
      <c r="S293" s="2"/>
      <c r="T293" s="2"/>
    </row>
    <row r="294" spans="1:20" ht="99" customHeight="1" thickBot="1" x14ac:dyDescent="0.4">
      <c r="A294" s="220" t="s">
        <v>530</v>
      </c>
      <c r="B294" s="210" t="s">
        <v>531</v>
      </c>
      <c r="C294" s="224">
        <v>10.82</v>
      </c>
      <c r="D294" s="225">
        <v>6.4</v>
      </c>
      <c r="E294" s="188">
        <v>0.40849999999999997</v>
      </c>
      <c r="F294" s="39"/>
      <c r="G294" s="242"/>
      <c r="H294" s="249"/>
      <c r="I294" s="242"/>
      <c r="J294" s="250"/>
      <c r="K294" s="251"/>
      <c r="L294" s="252"/>
      <c r="M294" s="253"/>
      <c r="N294" s="2"/>
      <c r="O294" s="2"/>
      <c r="P294" s="2"/>
      <c r="Q294" s="2"/>
      <c r="R294" s="2"/>
      <c r="S294" s="2"/>
      <c r="T294" s="2"/>
    </row>
    <row r="295" spans="1:20" ht="104.25" customHeight="1" thickBot="1" x14ac:dyDescent="0.4">
      <c r="A295" s="220" t="s">
        <v>532</v>
      </c>
      <c r="B295" s="210" t="s">
        <v>533</v>
      </c>
      <c r="C295" s="224">
        <v>9</v>
      </c>
      <c r="D295" s="225">
        <v>4.3499999999999996</v>
      </c>
      <c r="E295" s="188">
        <v>0.51670000000000005</v>
      </c>
      <c r="F295" s="39"/>
      <c r="G295" s="242"/>
      <c r="H295" s="249"/>
      <c r="I295" s="242"/>
      <c r="J295" s="250"/>
      <c r="K295" s="251"/>
      <c r="L295" s="252"/>
      <c r="M295" s="253"/>
      <c r="N295" s="2"/>
      <c r="O295" s="2"/>
      <c r="P295" s="2"/>
      <c r="Q295" s="2"/>
      <c r="R295" s="2"/>
      <c r="S295" s="2"/>
      <c r="T295" s="2"/>
    </row>
    <row r="296" spans="1:20" ht="109.7" customHeight="1" thickBot="1" x14ac:dyDescent="0.4">
      <c r="A296" s="220" t="s">
        <v>568</v>
      </c>
      <c r="B296" s="210" t="s">
        <v>569</v>
      </c>
      <c r="C296" s="227">
        <v>15.91</v>
      </c>
      <c r="D296" s="186">
        <v>9.82</v>
      </c>
      <c r="E296" s="188">
        <v>0.38295384656975051</v>
      </c>
      <c r="F296" s="39"/>
      <c r="G296" s="242"/>
      <c r="H296" s="249"/>
      <c r="I296" s="242"/>
      <c r="J296" s="250"/>
      <c r="K296" s="251"/>
      <c r="L296" s="252"/>
      <c r="M296" s="253"/>
      <c r="N296" s="2"/>
      <c r="O296" s="2"/>
      <c r="P296" s="2"/>
      <c r="Q296" s="2"/>
      <c r="R296" s="2"/>
      <c r="S296" s="2"/>
      <c r="T296" s="2"/>
    </row>
    <row r="297" spans="1:20" ht="109.7" customHeight="1" thickBot="1" x14ac:dyDescent="0.4">
      <c r="A297" s="220" t="s">
        <v>505</v>
      </c>
      <c r="B297" s="210" t="s">
        <v>511</v>
      </c>
      <c r="C297" s="224">
        <v>20</v>
      </c>
      <c r="D297" s="225">
        <v>11.925968217718145</v>
      </c>
      <c r="E297" s="188">
        <v>0.40370158911409271</v>
      </c>
      <c r="F297" s="39"/>
      <c r="G297" s="242"/>
      <c r="H297" s="249"/>
      <c r="I297" s="242"/>
      <c r="J297" s="250"/>
      <c r="K297" s="251"/>
      <c r="L297" s="252"/>
      <c r="M297" s="253"/>
      <c r="N297" s="2"/>
      <c r="O297" s="2"/>
      <c r="P297" s="2"/>
      <c r="Q297" s="2"/>
      <c r="R297" s="2"/>
      <c r="S297" s="2"/>
      <c r="T297" s="2"/>
    </row>
    <row r="298" spans="1:20" ht="57.75" thickBot="1" x14ac:dyDescent="0.4">
      <c r="A298" s="238" t="s">
        <v>0</v>
      </c>
      <c r="B298" s="238" t="s">
        <v>1</v>
      </c>
      <c r="C298" s="238" t="s">
        <v>2</v>
      </c>
      <c r="D298" s="239" t="s">
        <v>3</v>
      </c>
      <c r="E298" s="240" t="s">
        <v>4</v>
      </c>
      <c r="F298" s="239" t="s">
        <v>45</v>
      </c>
      <c r="G298" s="242"/>
      <c r="H298" s="249"/>
      <c r="I298" s="242"/>
      <c r="J298" s="250"/>
      <c r="K298" s="251"/>
      <c r="L298" s="252"/>
      <c r="M298" s="253"/>
      <c r="N298" s="2"/>
      <c r="O298" s="2"/>
      <c r="P298" s="2"/>
      <c r="Q298" s="2"/>
      <c r="R298" s="2"/>
      <c r="S298" s="2"/>
      <c r="T298" s="2"/>
    </row>
    <row r="299" spans="1:20" ht="104.25" customHeight="1" thickBot="1" x14ac:dyDescent="0.4">
      <c r="A299" s="220" t="s">
        <v>534</v>
      </c>
      <c r="B299" s="210" t="s">
        <v>535</v>
      </c>
      <c r="C299" s="224">
        <v>10</v>
      </c>
      <c r="D299" s="225">
        <v>5.9</v>
      </c>
      <c r="E299" s="188">
        <v>0.41</v>
      </c>
      <c r="F299" s="39"/>
      <c r="G299" s="242"/>
      <c r="H299" s="249"/>
      <c r="I299" s="242"/>
      <c r="J299" s="250"/>
      <c r="K299" s="251"/>
      <c r="L299" s="252"/>
      <c r="M299" s="253"/>
      <c r="N299" s="2"/>
      <c r="O299" s="2"/>
      <c r="P299" s="2"/>
      <c r="Q299" s="2"/>
      <c r="R299" s="2"/>
      <c r="S299" s="2"/>
      <c r="T299" s="2"/>
    </row>
    <row r="300" spans="1:20" ht="106.5" customHeight="1" thickBot="1" x14ac:dyDescent="0.4">
      <c r="A300" s="220" t="s">
        <v>645</v>
      </c>
      <c r="B300" s="210" t="s">
        <v>646</v>
      </c>
      <c r="C300" s="224">
        <v>11.27</v>
      </c>
      <c r="D300" s="186">
        <v>5.75</v>
      </c>
      <c r="E300" s="188">
        <v>0.48979591836734693</v>
      </c>
      <c r="F300" s="39"/>
      <c r="G300" s="242"/>
      <c r="H300" s="249"/>
      <c r="I300" s="242"/>
      <c r="J300" s="250"/>
      <c r="K300" s="251"/>
      <c r="L300" s="252"/>
      <c r="M300" s="253"/>
      <c r="N300" s="2"/>
      <c r="O300" s="2"/>
      <c r="P300" s="2"/>
      <c r="Q300" s="2"/>
      <c r="R300" s="2"/>
      <c r="S300" s="2"/>
      <c r="T300" s="2"/>
    </row>
    <row r="301" spans="1:20" ht="106.5" customHeight="1" thickBot="1" x14ac:dyDescent="0.4">
      <c r="A301" s="220" t="s">
        <v>506</v>
      </c>
      <c r="B301" s="210" t="s">
        <v>512</v>
      </c>
      <c r="C301" s="224">
        <v>4.7699999999999996</v>
      </c>
      <c r="D301" s="225">
        <v>1.7</v>
      </c>
      <c r="E301" s="188">
        <v>0.64360587002096437</v>
      </c>
      <c r="F301" s="39"/>
      <c r="G301" s="242"/>
      <c r="H301" s="249"/>
      <c r="I301" s="242"/>
      <c r="J301" s="250"/>
      <c r="K301" s="251"/>
      <c r="L301" s="252"/>
      <c r="M301" s="253"/>
      <c r="N301" s="2"/>
      <c r="O301" s="2"/>
      <c r="P301" s="2"/>
      <c r="Q301" s="2"/>
      <c r="R301" s="2"/>
      <c r="S301" s="2"/>
      <c r="T301" s="2"/>
    </row>
    <row r="302" spans="1:20" ht="104.25" customHeight="1" thickBot="1" x14ac:dyDescent="0.4">
      <c r="A302" s="220" t="s">
        <v>507</v>
      </c>
      <c r="B302" s="298" t="s">
        <v>514</v>
      </c>
      <c r="C302" s="224">
        <v>4.68</v>
      </c>
      <c r="D302" s="225">
        <v>1.45</v>
      </c>
      <c r="E302" s="280">
        <v>0.69020000000000004</v>
      </c>
      <c r="F302" s="39"/>
      <c r="G302" s="242"/>
      <c r="H302" s="249"/>
      <c r="I302" s="242"/>
      <c r="J302" s="250"/>
      <c r="K302" s="251"/>
      <c r="L302" s="252"/>
      <c r="M302" s="253"/>
      <c r="N302" s="2"/>
      <c r="O302" s="2"/>
      <c r="P302" s="2"/>
      <c r="Q302" s="2"/>
      <c r="R302" s="2"/>
      <c r="S302" s="2"/>
      <c r="T302" s="2"/>
    </row>
    <row r="303" spans="1:20" ht="104.25" customHeight="1" thickBot="1" x14ac:dyDescent="0.4">
      <c r="A303" s="220" t="s">
        <v>387</v>
      </c>
      <c r="B303" s="298" t="s">
        <v>390</v>
      </c>
      <c r="C303" s="224">
        <v>16.27</v>
      </c>
      <c r="D303" s="225">
        <v>6.6</v>
      </c>
      <c r="E303" s="188">
        <v>0.59434542102028276</v>
      </c>
      <c r="F303" s="39"/>
      <c r="G303" s="242"/>
      <c r="H303" s="249"/>
      <c r="I303" s="242"/>
      <c r="J303" s="250"/>
      <c r="K303" s="251"/>
      <c r="L303" s="252"/>
      <c r="M303" s="253"/>
      <c r="N303" s="2"/>
      <c r="O303" s="2"/>
      <c r="P303" s="2"/>
      <c r="Q303" s="2"/>
      <c r="R303" s="2"/>
      <c r="S303" s="2"/>
      <c r="T303" s="2"/>
    </row>
    <row r="304" spans="1:20" ht="104.25" customHeight="1" x14ac:dyDescent="0.35">
      <c r="A304" s="242"/>
      <c r="B304" s="242"/>
      <c r="C304" s="242"/>
      <c r="D304" s="242"/>
      <c r="E304" s="242"/>
      <c r="F304" s="242"/>
      <c r="G304" s="242"/>
      <c r="H304" s="249"/>
      <c r="I304" s="242"/>
      <c r="J304" s="250"/>
      <c r="K304" s="251"/>
      <c r="L304" s="252"/>
      <c r="M304" s="253"/>
      <c r="N304" s="2"/>
      <c r="O304" s="2"/>
      <c r="P304" s="2"/>
      <c r="Q304" s="2"/>
      <c r="R304" s="2"/>
      <c r="S304" s="2"/>
      <c r="T304" s="2"/>
    </row>
    <row r="305" spans="1:20" ht="104.25" customHeight="1" x14ac:dyDescent="0.35">
      <c r="A305" s="255"/>
      <c r="B305" s="255"/>
      <c r="C305" s="255"/>
      <c r="D305" s="255"/>
      <c r="E305" s="255"/>
      <c r="F305" s="255"/>
      <c r="G305" s="242"/>
      <c r="H305" s="249"/>
      <c r="I305" s="242"/>
      <c r="J305" s="250"/>
      <c r="K305" s="251"/>
      <c r="L305" s="252"/>
      <c r="M305" s="253"/>
      <c r="N305" s="2"/>
      <c r="O305" s="2"/>
      <c r="P305" s="2"/>
      <c r="Q305" s="2"/>
      <c r="R305" s="2"/>
      <c r="S305" s="2"/>
      <c r="T305" s="2"/>
    </row>
    <row r="306" spans="1:20" ht="104.25" customHeight="1" x14ac:dyDescent="0.35">
      <c r="A306" s="255"/>
      <c r="B306" s="255"/>
      <c r="C306" s="255"/>
      <c r="D306" s="255"/>
      <c r="E306" s="255"/>
      <c r="F306" s="255"/>
      <c r="G306" s="242"/>
      <c r="H306" s="249"/>
      <c r="I306" s="242"/>
      <c r="J306" s="250"/>
      <c r="K306" s="251"/>
      <c r="L306" s="252"/>
      <c r="M306" s="253"/>
      <c r="N306" s="2"/>
      <c r="O306" s="2"/>
      <c r="P306" s="2"/>
      <c r="Q306" s="2"/>
      <c r="R306" s="2"/>
      <c r="S306" s="2"/>
      <c r="T306" s="2"/>
    </row>
    <row r="307" spans="1:20" ht="104.25" customHeight="1" x14ac:dyDescent="0.35">
      <c r="E307" s="2"/>
      <c r="G307" s="147"/>
      <c r="H307" s="146"/>
      <c r="I307" s="147"/>
      <c r="J307" s="148"/>
      <c r="K307" s="149"/>
      <c r="L307" s="38"/>
      <c r="M307" s="5"/>
      <c r="N307" s="2"/>
      <c r="O307" s="2"/>
      <c r="P307" s="2"/>
      <c r="Q307" s="2"/>
      <c r="R307" s="2"/>
      <c r="S307" s="2"/>
      <c r="T307" s="2"/>
    </row>
    <row r="308" spans="1:20" ht="104.25" customHeight="1" x14ac:dyDescent="0.35">
      <c r="E308" s="2"/>
      <c r="G308" s="147"/>
      <c r="H308" s="146"/>
      <c r="I308" s="147"/>
      <c r="J308" s="148"/>
      <c r="K308" s="149"/>
      <c r="L308" s="38"/>
      <c r="M308" s="5"/>
      <c r="N308" s="2"/>
      <c r="O308" s="2"/>
      <c r="P308" s="2"/>
      <c r="Q308" s="2"/>
      <c r="R308" s="2"/>
      <c r="S308" s="2"/>
      <c r="T308" s="2"/>
    </row>
    <row r="309" spans="1:20" ht="104.25" customHeight="1" x14ac:dyDescent="0.35">
      <c r="E309" s="2"/>
      <c r="G309" s="147"/>
      <c r="H309" s="146"/>
      <c r="I309" s="147"/>
      <c r="J309" s="148"/>
      <c r="K309" s="149"/>
      <c r="L309" s="38"/>
      <c r="M309" s="5"/>
      <c r="N309" s="2"/>
      <c r="O309" s="2"/>
      <c r="P309" s="2"/>
      <c r="Q309" s="2"/>
      <c r="R309" s="2"/>
      <c r="S309" s="2"/>
      <c r="T309" s="2"/>
    </row>
    <row r="310" spans="1:20" ht="104.25" customHeight="1" x14ac:dyDescent="0.5">
      <c r="E310" s="2"/>
      <c r="G310" s="147"/>
      <c r="H310" s="146"/>
      <c r="I310" s="147"/>
      <c r="J310" s="154"/>
      <c r="K310" s="149"/>
      <c r="L310" s="38"/>
      <c r="M310" s="5"/>
      <c r="N310" s="2"/>
      <c r="O310" s="2"/>
      <c r="P310" s="2"/>
      <c r="Q310" s="2"/>
      <c r="R310" s="2"/>
      <c r="S310" s="2"/>
      <c r="T310" s="2"/>
    </row>
    <row r="311" spans="1:20" ht="104.25" customHeight="1" x14ac:dyDescent="0.35">
      <c r="A311" s="212"/>
      <c r="B311" s="209"/>
      <c r="C311" s="213"/>
      <c r="D311" s="214"/>
      <c r="E311" s="215"/>
      <c r="F311" s="216"/>
      <c r="G311" s="147"/>
      <c r="H311" s="146"/>
      <c r="I311" s="147"/>
      <c r="J311" s="148"/>
      <c r="K311" s="149"/>
      <c r="L311" s="38"/>
      <c r="M311" s="5"/>
      <c r="N311" s="2"/>
      <c r="O311" s="2"/>
      <c r="P311" s="2"/>
      <c r="Q311" s="2"/>
      <c r="R311" s="2"/>
      <c r="S311" s="2"/>
      <c r="T311" s="2"/>
    </row>
    <row r="312" spans="1:20" ht="104.25" customHeight="1" x14ac:dyDescent="0.35">
      <c r="A312" s="212"/>
      <c r="B312" s="209"/>
      <c r="C312" s="213"/>
      <c r="D312" s="214"/>
      <c r="E312" s="215"/>
      <c r="F312" s="216"/>
      <c r="G312" s="147"/>
      <c r="H312" s="146"/>
      <c r="I312" s="147"/>
      <c r="J312" s="148"/>
      <c r="K312" s="149"/>
      <c r="L312" s="38"/>
      <c r="M312" s="5"/>
      <c r="N312" s="2"/>
      <c r="O312" s="2"/>
      <c r="P312" s="2"/>
      <c r="Q312" s="2"/>
      <c r="R312" s="2"/>
      <c r="S312" s="2"/>
      <c r="T312" s="2"/>
    </row>
    <row r="313" spans="1:20" ht="104.25" customHeight="1" x14ac:dyDescent="0.5">
      <c r="A313" s="212"/>
      <c r="B313" s="209"/>
      <c r="C313" s="213"/>
      <c r="D313" s="214"/>
      <c r="E313" s="215"/>
      <c r="F313" s="216"/>
      <c r="G313" s="153"/>
      <c r="H313" s="152"/>
      <c r="I313" s="154"/>
      <c r="J313" s="152"/>
      <c r="K313" s="142"/>
      <c r="L313" s="5"/>
      <c r="M313" s="5"/>
      <c r="N313" s="2"/>
      <c r="O313" s="2"/>
      <c r="P313" s="2"/>
      <c r="Q313" s="2"/>
      <c r="R313" s="2"/>
      <c r="S313" s="2"/>
      <c r="T313" s="2"/>
    </row>
    <row r="314" spans="1:20" ht="104.25" customHeight="1" x14ac:dyDescent="0.5">
      <c r="A314" s="212"/>
      <c r="B314" s="209"/>
      <c r="C314" s="213"/>
      <c r="D314" s="214"/>
      <c r="E314" s="215"/>
      <c r="F314" s="216"/>
      <c r="G314" s="153"/>
      <c r="H314" s="152"/>
      <c r="I314" s="154"/>
      <c r="J314" s="152"/>
      <c r="K314" s="142"/>
      <c r="L314" s="5"/>
      <c r="M314" s="5"/>
      <c r="N314" s="2"/>
      <c r="O314" s="2"/>
      <c r="P314" s="2"/>
      <c r="Q314" s="2"/>
      <c r="R314" s="2"/>
      <c r="S314" s="2"/>
      <c r="T314" s="2"/>
    </row>
    <row r="315" spans="1:20" ht="104.25" customHeight="1" x14ac:dyDescent="0.5">
      <c r="A315" s="212"/>
      <c r="B315" s="209"/>
      <c r="C315" s="213"/>
      <c r="D315" s="214"/>
      <c r="E315" s="215"/>
      <c r="F315" s="216"/>
      <c r="G315" s="153"/>
      <c r="H315" s="152"/>
      <c r="I315" s="154"/>
      <c r="J315" s="152"/>
      <c r="K315" s="142"/>
      <c r="L315" s="5"/>
      <c r="M315" s="5"/>
      <c r="N315" s="2"/>
      <c r="O315" s="2"/>
      <c r="P315" s="2"/>
      <c r="Q315" s="2"/>
      <c r="R315" s="2"/>
      <c r="S315" s="2"/>
      <c r="T315" s="2"/>
    </row>
    <row r="316" spans="1:20" ht="104.25" customHeight="1" x14ac:dyDescent="0.5">
      <c r="A316" s="212"/>
      <c r="B316" s="209"/>
      <c r="C316" s="213"/>
      <c r="D316" s="214"/>
      <c r="E316" s="215"/>
      <c r="F316" s="216"/>
      <c r="G316" s="153"/>
      <c r="H316" s="152"/>
      <c r="I316" s="154"/>
      <c r="J316" s="152"/>
      <c r="K316" s="142"/>
      <c r="L316" s="5"/>
      <c r="M316" s="5"/>
      <c r="N316" s="2"/>
      <c r="O316" s="2"/>
      <c r="P316" s="2"/>
      <c r="Q316" s="2"/>
      <c r="R316" s="2"/>
      <c r="S316" s="2"/>
      <c r="T316" s="2"/>
    </row>
    <row r="317" spans="1:20" ht="104.25" customHeight="1" x14ac:dyDescent="0.5">
      <c r="A317" s="9"/>
      <c r="C317" s="17"/>
      <c r="D317" s="142"/>
      <c r="E317" s="152"/>
      <c r="F317" s="153"/>
      <c r="G317" s="152"/>
      <c r="H317" s="153"/>
      <c r="J317" s="154"/>
      <c r="L317" s="142"/>
      <c r="M317" s="184"/>
      <c r="N317" s="2"/>
      <c r="O317" s="2"/>
      <c r="P317" s="2"/>
      <c r="Q317" s="2"/>
      <c r="R317" s="2"/>
      <c r="S317" s="2"/>
      <c r="T317" s="2"/>
    </row>
    <row r="318" spans="1:20" ht="104.25" customHeight="1" x14ac:dyDescent="0.5">
      <c r="A318" s="9"/>
      <c r="C318" s="17"/>
      <c r="D318" s="142"/>
      <c r="E318" s="152"/>
      <c r="F318" s="153"/>
      <c r="G318" s="152"/>
      <c r="H318" s="153"/>
      <c r="J318" s="154"/>
      <c r="L318" s="142"/>
      <c r="M318" s="184"/>
      <c r="N318" s="2"/>
      <c r="O318" s="2"/>
      <c r="P318" s="2"/>
      <c r="Q318" s="2"/>
      <c r="R318" s="2"/>
      <c r="S318" s="2"/>
      <c r="T318" s="2"/>
    </row>
    <row r="319" spans="1:20" x14ac:dyDescent="0.5">
      <c r="A319" s="9"/>
      <c r="C319" s="17"/>
      <c r="D319" s="142"/>
      <c r="E319" s="152"/>
      <c r="F319" s="153"/>
      <c r="G319" s="152"/>
      <c r="H319" s="153"/>
      <c r="J319" s="154"/>
      <c r="L319" s="142"/>
      <c r="M319" s="184"/>
      <c r="N319" s="2"/>
      <c r="O319" s="2"/>
      <c r="P319" s="2"/>
      <c r="Q319" s="2"/>
      <c r="R319" s="2"/>
      <c r="S319" s="2"/>
      <c r="T319" s="2"/>
    </row>
    <row r="320" spans="1:20" ht="104.25" customHeight="1" x14ac:dyDescent="0.5">
      <c r="A320" s="9"/>
      <c r="C320" s="17"/>
      <c r="D320" s="142"/>
      <c r="E320" s="152"/>
      <c r="F320" s="153"/>
      <c r="G320" s="152"/>
      <c r="H320" s="153"/>
      <c r="J320" s="154"/>
      <c r="L320" s="142"/>
      <c r="M320" s="184"/>
      <c r="N320" s="2"/>
      <c r="O320" s="2"/>
      <c r="P320" s="2"/>
      <c r="Q320" s="2"/>
      <c r="R320" s="2"/>
      <c r="S320" s="2"/>
      <c r="T320" s="2"/>
    </row>
    <row r="321" spans="1:20" ht="104.25" customHeight="1" x14ac:dyDescent="0.5">
      <c r="A321" s="9"/>
      <c r="C321" s="17"/>
      <c r="D321" s="142"/>
      <c r="E321" s="152"/>
      <c r="F321" s="153"/>
      <c r="G321" s="152"/>
      <c r="H321" s="153"/>
      <c r="J321" s="154"/>
      <c r="L321" s="142"/>
      <c r="M321" s="184"/>
      <c r="N321" s="2"/>
      <c r="O321" s="2"/>
      <c r="P321" s="2"/>
      <c r="Q321" s="2"/>
      <c r="R321" s="2"/>
      <c r="S321" s="2"/>
      <c r="T321" s="2"/>
    </row>
    <row r="322" spans="1:20" ht="104.25" customHeight="1" x14ac:dyDescent="0.5">
      <c r="A322" s="9"/>
      <c r="C322" s="17"/>
      <c r="D322" s="142"/>
      <c r="E322" s="152"/>
      <c r="F322" s="153"/>
      <c r="G322" s="152"/>
      <c r="H322" s="153"/>
      <c r="J322" s="154"/>
      <c r="L322" s="142"/>
      <c r="M322" s="184"/>
      <c r="N322" s="2"/>
      <c r="O322" s="2"/>
      <c r="P322" s="2"/>
      <c r="Q322" s="2"/>
      <c r="R322" s="2"/>
      <c r="S322" s="2"/>
      <c r="T322" s="2"/>
    </row>
    <row r="323" spans="1:20" ht="104.25" customHeight="1" x14ac:dyDescent="0.5">
      <c r="A323" s="9"/>
      <c r="C323" s="17"/>
      <c r="D323" s="142"/>
      <c r="E323" s="152"/>
      <c r="F323" s="153"/>
      <c r="G323" s="152"/>
      <c r="H323" s="153"/>
      <c r="J323" s="154"/>
      <c r="L323" s="142"/>
      <c r="M323" s="184"/>
      <c r="N323" s="2"/>
      <c r="O323" s="2"/>
      <c r="P323" s="2"/>
      <c r="Q323" s="2"/>
      <c r="R323" s="2"/>
      <c r="S323" s="2"/>
      <c r="T323" s="2"/>
    </row>
    <row r="324" spans="1:20" ht="104.25" customHeight="1" x14ac:dyDescent="0.5">
      <c r="A324" s="9"/>
      <c r="C324" s="17"/>
      <c r="D324" s="142"/>
      <c r="E324" s="152"/>
      <c r="F324" s="153"/>
      <c r="G324" s="152"/>
      <c r="H324" s="153"/>
      <c r="J324" s="154"/>
      <c r="L324" s="142"/>
      <c r="M324" s="184"/>
      <c r="N324" s="2"/>
      <c r="O324" s="2"/>
      <c r="P324" s="2"/>
      <c r="Q324" s="2"/>
      <c r="R324" s="2"/>
      <c r="S324" s="2"/>
      <c r="T324" s="2"/>
    </row>
    <row r="325" spans="1:20" ht="104.25" customHeight="1" x14ac:dyDescent="0.5">
      <c r="A325" s="9"/>
      <c r="C325" s="17"/>
      <c r="D325" s="142"/>
      <c r="E325" s="152"/>
      <c r="F325" s="153"/>
      <c r="G325" s="152"/>
      <c r="H325" s="153"/>
      <c r="J325" s="154"/>
      <c r="L325" s="142"/>
      <c r="M325" s="184"/>
      <c r="N325" s="2"/>
      <c r="O325" s="2"/>
      <c r="P325" s="2"/>
      <c r="Q325" s="2"/>
      <c r="R325" s="2"/>
      <c r="S325" s="2"/>
      <c r="T325" s="2"/>
    </row>
    <row r="326" spans="1:20" ht="104.25" customHeight="1" x14ac:dyDescent="0.5">
      <c r="A326" s="9"/>
      <c r="C326" s="17"/>
      <c r="D326" s="142"/>
      <c r="E326" s="152"/>
      <c r="F326" s="153"/>
      <c r="G326" s="152"/>
      <c r="H326" s="153"/>
      <c r="J326" s="154"/>
      <c r="L326" s="142"/>
      <c r="M326" s="184"/>
      <c r="N326" s="2"/>
      <c r="O326" s="2"/>
      <c r="P326" s="2"/>
      <c r="Q326" s="2"/>
      <c r="R326" s="2"/>
      <c r="S326" s="2"/>
      <c r="T326" s="2"/>
    </row>
    <row r="327" spans="1:20" ht="104.25" customHeight="1" x14ac:dyDescent="0.5">
      <c r="A327" s="9"/>
      <c r="C327" s="17"/>
      <c r="D327" s="142"/>
      <c r="E327" s="152"/>
      <c r="F327" s="153"/>
      <c r="G327" s="152"/>
      <c r="H327" s="153"/>
      <c r="J327" s="154"/>
      <c r="L327" s="142"/>
      <c r="M327" s="184"/>
      <c r="N327" s="2"/>
      <c r="O327" s="2"/>
      <c r="P327" s="2"/>
      <c r="Q327" s="2"/>
      <c r="R327" s="2"/>
      <c r="S327" s="2"/>
      <c r="T327" s="2"/>
    </row>
    <row r="328" spans="1:20" ht="109.7" customHeight="1" x14ac:dyDescent="0.5">
      <c r="A328" s="9"/>
      <c r="C328" s="17"/>
      <c r="D328" s="142"/>
      <c r="E328" s="152"/>
      <c r="F328" s="153"/>
      <c r="G328" s="152"/>
      <c r="H328" s="153"/>
      <c r="J328" s="154"/>
      <c r="L328" s="142"/>
      <c r="M328" s="184"/>
      <c r="N328" s="2"/>
      <c r="O328" s="2"/>
      <c r="P328" s="2"/>
      <c r="Q328" s="2"/>
      <c r="R328" s="2"/>
      <c r="S328" s="2"/>
      <c r="T328" s="2"/>
    </row>
    <row r="329" spans="1:20" ht="109.7" customHeight="1" x14ac:dyDescent="0.5">
      <c r="A329" s="9"/>
      <c r="C329" s="17"/>
      <c r="D329" s="142"/>
      <c r="E329" s="152"/>
      <c r="F329" s="153"/>
      <c r="G329" s="152"/>
      <c r="H329" s="153"/>
      <c r="J329" s="154"/>
      <c r="L329" s="142"/>
      <c r="M329" s="184"/>
      <c r="N329" s="2"/>
      <c r="O329" s="2"/>
      <c r="P329" s="2"/>
      <c r="Q329" s="2"/>
      <c r="R329" s="2"/>
      <c r="S329" s="2"/>
      <c r="T329" s="2"/>
    </row>
    <row r="330" spans="1:20" ht="109.7" customHeight="1" x14ac:dyDescent="0.5">
      <c r="A330" s="9"/>
      <c r="C330" s="17"/>
      <c r="D330" s="142"/>
      <c r="E330" s="152"/>
      <c r="F330" s="153"/>
      <c r="G330" s="152"/>
      <c r="H330" s="153"/>
      <c r="J330" s="154"/>
      <c r="L330" s="142"/>
      <c r="M330" s="184"/>
      <c r="N330" s="2"/>
      <c r="O330" s="2"/>
      <c r="P330" s="2"/>
      <c r="Q330" s="2"/>
      <c r="R330" s="2"/>
      <c r="S330" s="2"/>
      <c r="T330" s="2"/>
    </row>
    <row r="331" spans="1:20" ht="109.7" customHeight="1" x14ac:dyDescent="0.5">
      <c r="A331" s="9"/>
      <c r="C331" s="17"/>
      <c r="D331" s="142"/>
      <c r="E331" s="152"/>
      <c r="F331" s="153"/>
      <c r="G331" s="152"/>
      <c r="H331" s="153"/>
      <c r="J331" s="154"/>
      <c r="L331" s="142"/>
      <c r="M331" s="184"/>
      <c r="N331" s="2"/>
      <c r="O331" s="2"/>
      <c r="P331" s="2"/>
      <c r="Q331" s="2"/>
      <c r="R331" s="2"/>
      <c r="S331" s="2"/>
      <c r="T331" s="2"/>
    </row>
    <row r="332" spans="1:20" ht="109.7" customHeight="1" x14ac:dyDescent="0.5">
      <c r="A332" s="9"/>
      <c r="C332" s="17"/>
      <c r="D332" s="142"/>
      <c r="E332" s="152"/>
      <c r="F332" s="153"/>
      <c r="G332" s="152"/>
      <c r="H332" s="153"/>
      <c r="J332" s="154"/>
      <c r="L332" s="142"/>
      <c r="M332" s="184"/>
      <c r="N332" s="2"/>
      <c r="O332" s="2"/>
      <c r="P332" s="2"/>
      <c r="Q332" s="2"/>
      <c r="R332" s="2"/>
      <c r="S332" s="2"/>
      <c r="T332" s="2"/>
    </row>
    <row r="333" spans="1:20" ht="109.7" customHeight="1" x14ac:dyDescent="0.5">
      <c r="A333" s="9"/>
      <c r="C333" s="17"/>
      <c r="D333" s="142"/>
      <c r="E333" s="152"/>
      <c r="F333" s="153"/>
      <c r="G333" s="152"/>
      <c r="H333" s="153"/>
      <c r="J333" s="154"/>
      <c r="L333" s="142"/>
      <c r="M333" s="184"/>
      <c r="N333" s="2"/>
      <c r="O333" s="2"/>
      <c r="P333" s="2"/>
      <c r="Q333" s="2"/>
      <c r="R333" s="2"/>
      <c r="S333" s="2"/>
      <c r="T333" s="2"/>
    </row>
    <row r="334" spans="1:20" ht="108" customHeight="1" x14ac:dyDescent="0.5">
      <c r="A334" s="9"/>
      <c r="C334" s="17"/>
      <c r="D334" s="142"/>
      <c r="E334" s="152"/>
      <c r="F334" s="153"/>
      <c r="G334" s="152"/>
      <c r="H334" s="153"/>
      <c r="J334" s="154"/>
      <c r="L334" s="142"/>
      <c r="M334" s="184"/>
      <c r="N334" s="2"/>
      <c r="O334" s="2"/>
      <c r="P334" s="2"/>
      <c r="Q334" s="2"/>
      <c r="R334" s="2"/>
      <c r="S334" s="2"/>
      <c r="T334" s="2"/>
    </row>
    <row r="335" spans="1:20" x14ac:dyDescent="0.5">
      <c r="A335" s="9"/>
      <c r="C335" s="17"/>
      <c r="D335" s="142"/>
      <c r="E335" s="152"/>
      <c r="F335" s="153"/>
      <c r="G335" s="152"/>
      <c r="H335" s="153"/>
      <c r="J335" s="154"/>
      <c r="L335" s="142"/>
      <c r="M335" s="184"/>
      <c r="N335" s="2"/>
      <c r="O335" s="2"/>
      <c r="P335" s="2"/>
      <c r="Q335" s="2"/>
      <c r="R335" s="2"/>
      <c r="S335" s="2"/>
      <c r="T335" s="2"/>
    </row>
    <row r="336" spans="1:20" ht="109.7" customHeight="1" x14ac:dyDescent="0.5">
      <c r="A336" s="9"/>
      <c r="C336" s="17"/>
      <c r="D336" s="142"/>
      <c r="E336" s="152"/>
      <c r="F336" s="153"/>
      <c r="G336" s="152"/>
      <c r="H336" s="153"/>
      <c r="J336" s="154"/>
      <c r="L336" s="142"/>
      <c r="M336" s="184"/>
      <c r="N336" s="2"/>
      <c r="O336" s="2"/>
      <c r="P336" s="2"/>
      <c r="Q336" s="2"/>
      <c r="R336" s="2"/>
      <c r="S336" s="2"/>
      <c r="T336" s="2"/>
    </row>
    <row r="337" spans="1:20" ht="109.7" customHeight="1" x14ac:dyDescent="0.5">
      <c r="A337" s="9"/>
      <c r="C337" s="17"/>
      <c r="D337" s="142"/>
      <c r="E337" s="152"/>
      <c r="F337" s="153"/>
      <c r="G337" s="152"/>
      <c r="H337" s="153"/>
      <c r="J337" s="154"/>
      <c r="L337" s="142"/>
      <c r="M337" s="184"/>
      <c r="N337" s="2"/>
      <c r="O337" s="2"/>
      <c r="P337" s="2"/>
      <c r="Q337" s="2"/>
      <c r="R337" s="2"/>
      <c r="S337" s="2"/>
      <c r="T337" s="2"/>
    </row>
    <row r="338" spans="1:20" ht="109.7" customHeight="1" x14ac:dyDescent="0.5">
      <c r="A338" s="9"/>
      <c r="C338" s="17"/>
      <c r="D338" s="142"/>
      <c r="E338" s="152"/>
      <c r="F338" s="153"/>
      <c r="G338" s="152"/>
      <c r="H338" s="153"/>
      <c r="J338" s="154"/>
      <c r="L338" s="142"/>
      <c r="M338" s="184"/>
      <c r="N338" s="2"/>
      <c r="O338" s="2"/>
      <c r="P338" s="2"/>
      <c r="Q338" s="2"/>
      <c r="R338" s="2"/>
      <c r="S338" s="2"/>
      <c r="T338" s="2"/>
    </row>
    <row r="339" spans="1:20" ht="109.7" customHeight="1" x14ac:dyDescent="0.5">
      <c r="A339" s="9"/>
      <c r="C339" s="17"/>
      <c r="D339" s="142"/>
      <c r="E339" s="152"/>
      <c r="F339" s="153"/>
      <c r="G339" s="152"/>
      <c r="H339" s="153"/>
      <c r="J339" s="154"/>
      <c r="L339" s="142"/>
      <c r="M339" s="184"/>
      <c r="N339" s="2"/>
      <c r="O339" s="2"/>
      <c r="P339" s="2"/>
      <c r="Q339" s="2"/>
      <c r="R339" s="2"/>
      <c r="S339" s="2"/>
      <c r="T339" s="2"/>
    </row>
    <row r="340" spans="1:20" ht="109.7" customHeight="1" x14ac:dyDescent="0.5">
      <c r="A340" s="9"/>
      <c r="C340" s="17"/>
      <c r="D340" s="142"/>
      <c r="E340" s="152"/>
      <c r="F340" s="153"/>
      <c r="G340" s="152"/>
      <c r="H340" s="153"/>
      <c r="J340" s="154"/>
      <c r="L340" s="142"/>
      <c r="M340" s="184"/>
      <c r="N340" s="2"/>
      <c r="O340" s="2"/>
      <c r="P340" s="2"/>
      <c r="Q340" s="2"/>
      <c r="R340" s="2"/>
      <c r="S340" s="2"/>
      <c r="T340" s="2"/>
    </row>
    <row r="341" spans="1:20" ht="109.7" customHeight="1" x14ac:dyDescent="0.5">
      <c r="A341" s="9"/>
      <c r="C341" s="17"/>
      <c r="D341" s="142"/>
      <c r="E341" s="152"/>
      <c r="F341" s="153"/>
      <c r="G341" s="152"/>
      <c r="H341" s="153"/>
      <c r="J341" s="154"/>
      <c r="L341" s="142"/>
      <c r="M341" s="184"/>
      <c r="N341" s="2"/>
      <c r="O341" s="2"/>
      <c r="P341" s="2"/>
      <c r="Q341" s="2"/>
      <c r="R341" s="2"/>
      <c r="S341" s="2"/>
      <c r="T341" s="2"/>
    </row>
    <row r="342" spans="1:20" ht="109.7" customHeight="1" x14ac:dyDescent="0.5">
      <c r="A342" s="9"/>
      <c r="C342" s="17"/>
      <c r="D342" s="142"/>
      <c r="E342" s="152"/>
      <c r="F342" s="153"/>
      <c r="G342" s="152"/>
      <c r="H342" s="153"/>
      <c r="J342" s="154"/>
      <c r="L342" s="142"/>
      <c r="M342" s="184"/>
      <c r="N342" s="2"/>
      <c r="O342" s="2"/>
      <c r="P342" s="2"/>
      <c r="Q342" s="2"/>
      <c r="R342" s="2"/>
      <c r="S342" s="2"/>
      <c r="T342" s="2"/>
    </row>
    <row r="343" spans="1:20" ht="109.7" customHeight="1" x14ac:dyDescent="0.5">
      <c r="A343" s="9"/>
      <c r="C343" s="17"/>
      <c r="D343" s="142"/>
      <c r="E343" s="152"/>
      <c r="F343" s="153"/>
      <c r="G343" s="152"/>
      <c r="H343" s="153"/>
      <c r="J343" s="154"/>
      <c r="L343" s="142"/>
      <c r="M343" s="184"/>
      <c r="N343" s="2"/>
      <c r="O343" s="2"/>
      <c r="P343" s="2"/>
      <c r="Q343" s="2"/>
      <c r="R343" s="2"/>
      <c r="S343" s="2"/>
      <c r="T343" s="2"/>
    </row>
    <row r="344" spans="1:20" ht="109.7" customHeight="1" x14ac:dyDescent="0.5">
      <c r="A344" s="9"/>
      <c r="C344" s="17"/>
      <c r="D344" s="142"/>
      <c r="E344" s="152"/>
      <c r="F344" s="153"/>
      <c r="G344" s="152"/>
      <c r="H344" s="153"/>
      <c r="J344" s="154"/>
      <c r="L344" s="142"/>
      <c r="M344" s="184"/>
      <c r="N344" s="2"/>
      <c r="O344" s="2"/>
      <c r="P344" s="2"/>
      <c r="Q344" s="2"/>
      <c r="R344" s="2"/>
      <c r="S344" s="2"/>
      <c r="T344" s="2"/>
    </row>
    <row r="345" spans="1:20" ht="109.7" customHeight="1" x14ac:dyDescent="0.5">
      <c r="A345" s="9"/>
      <c r="C345" s="17"/>
      <c r="D345" s="142"/>
      <c r="E345" s="152"/>
      <c r="F345" s="153"/>
      <c r="G345" s="152"/>
      <c r="H345" s="153"/>
      <c r="J345" s="154"/>
      <c r="L345" s="142"/>
      <c r="M345" s="184"/>
      <c r="N345" s="2"/>
      <c r="O345" s="2"/>
      <c r="P345" s="2"/>
      <c r="Q345" s="2"/>
      <c r="R345" s="2"/>
      <c r="S345" s="2"/>
      <c r="T345" s="2"/>
    </row>
    <row r="346" spans="1:20" ht="108.75" customHeight="1" x14ac:dyDescent="0.5">
      <c r="A346" s="9"/>
      <c r="C346" s="17"/>
      <c r="D346" s="142"/>
      <c r="E346" s="152"/>
      <c r="F346" s="153"/>
      <c r="G346" s="152"/>
      <c r="H346" s="153"/>
      <c r="J346" s="154"/>
      <c r="L346" s="142"/>
      <c r="M346" s="184"/>
      <c r="N346" s="2"/>
      <c r="O346" s="2"/>
      <c r="P346" s="2"/>
      <c r="Q346" s="2"/>
      <c r="R346" s="2"/>
      <c r="S346" s="2"/>
      <c r="T346" s="2"/>
    </row>
    <row r="347" spans="1:20" ht="109.7" customHeight="1" x14ac:dyDescent="0.5">
      <c r="A347" s="9"/>
      <c r="C347" s="17"/>
      <c r="D347" s="142"/>
      <c r="E347" s="152"/>
      <c r="F347" s="153"/>
      <c r="G347" s="152"/>
      <c r="H347" s="153"/>
      <c r="J347" s="154"/>
      <c r="L347" s="142"/>
      <c r="M347" s="184"/>
      <c r="N347" s="2"/>
      <c r="O347" s="2"/>
      <c r="P347" s="2"/>
      <c r="Q347" s="2"/>
      <c r="R347" s="2"/>
      <c r="S347" s="2"/>
      <c r="T347" s="2"/>
    </row>
    <row r="348" spans="1:20" ht="109.7" customHeight="1" x14ac:dyDescent="0.5">
      <c r="A348" s="9"/>
      <c r="C348" s="17"/>
      <c r="D348" s="142"/>
      <c r="E348" s="152"/>
      <c r="F348" s="153"/>
      <c r="G348" s="152"/>
      <c r="H348" s="153"/>
      <c r="J348" s="154"/>
      <c r="L348" s="142"/>
      <c r="M348" s="184"/>
      <c r="N348" s="2"/>
      <c r="O348" s="2"/>
      <c r="P348" s="2"/>
      <c r="Q348" s="2"/>
      <c r="R348" s="2"/>
      <c r="S348" s="2"/>
      <c r="T348" s="2"/>
    </row>
    <row r="349" spans="1:20" ht="109.7" customHeight="1" x14ac:dyDescent="0.5">
      <c r="A349" s="9"/>
      <c r="C349" s="17"/>
      <c r="D349" s="142"/>
      <c r="E349" s="152"/>
      <c r="F349" s="153"/>
      <c r="G349" s="152"/>
      <c r="H349" s="153"/>
      <c r="J349" s="154"/>
      <c r="L349" s="142"/>
      <c r="M349" s="184"/>
      <c r="N349" s="2"/>
      <c r="O349" s="2"/>
      <c r="P349" s="2"/>
      <c r="Q349" s="2"/>
      <c r="R349" s="2"/>
      <c r="S349" s="2"/>
      <c r="T349" s="2"/>
    </row>
    <row r="350" spans="1:20" ht="109.7" customHeight="1" x14ac:dyDescent="0.5">
      <c r="A350" s="9"/>
      <c r="C350" s="17"/>
      <c r="D350" s="142"/>
      <c r="E350" s="152"/>
      <c r="F350" s="153"/>
      <c r="G350" s="152"/>
      <c r="H350" s="153"/>
      <c r="J350" s="154"/>
      <c r="L350" s="142"/>
      <c r="M350" s="184"/>
      <c r="N350" s="2"/>
      <c r="O350" s="2"/>
      <c r="P350" s="2"/>
      <c r="Q350" s="2"/>
      <c r="R350" s="2"/>
      <c r="S350" s="2"/>
      <c r="T350" s="2"/>
    </row>
    <row r="351" spans="1:20" x14ac:dyDescent="0.5">
      <c r="A351" s="9"/>
      <c r="C351" s="17"/>
      <c r="D351" s="142"/>
      <c r="E351" s="152"/>
      <c r="F351" s="153"/>
      <c r="G351" s="152"/>
      <c r="H351" s="153"/>
      <c r="J351" s="154"/>
      <c r="L351" s="142"/>
      <c r="M351" s="184"/>
      <c r="N351" s="2"/>
      <c r="O351" s="2"/>
      <c r="P351" s="2"/>
      <c r="Q351" s="2"/>
      <c r="R351" s="2"/>
      <c r="S351" s="2"/>
      <c r="T351" s="2"/>
    </row>
    <row r="352" spans="1:20" ht="109.7" customHeight="1" x14ac:dyDescent="0.5">
      <c r="A352" s="9"/>
      <c r="C352" s="17"/>
      <c r="D352" s="142"/>
      <c r="E352" s="152"/>
      <c r="F352" s="153"/>
      <c r="G352" s="152"/>
      <c r="H352" s="153"/>
      <c r="J352" s="154"/>
      <c r="L352" s="142"/>
      <c r="M352" s="184"/>
      <c r="N352" s="2"/>
      <c r="O352" s="2"/>
      <c r="P352" s="2"/>
      <c r="Q352" s="2"/>
      <c r="R352" s="2"/>
      <c r="S352" s="2"/>
      <c r="T352" s="2"/>
    </row>
    <row r="353" spans="1:20" ht="109.7" customHeight="1" x14ac:dyDescent="0.5">
      <c r="A353" s="9"/>
      <c r="C353" s="17"/>
      <c r="D353" s="142"/>
      <c r="E353" s="152"/>
      <c r="F353" s="153"/>
      <c r="G353" s="152"/>
      <c r="H353" s="153"/>
      <c r="J353" s="154"/>
      <c r="L353" s="142"/>
      <c r="M353" s="184"/>
      <c r="N353" s="2"/>
      <c r="O353" s="2"/>
      <c r="P353" s="2"/>
      <c r="Q353" s="2"/>
      <c r="R353" s="2"/>
      <c r="S353" s="2"/>
      <c r="T353" s="2"/>
    </row>
    <row r="354" spans="1:20" ht="109.7" customHeight="1" x14ac:dyDescent="0.5">
      <c r="A354" s="9"/>
      <c r="C354" s="17"/>
      <c r="D354" s="142"/>
      <c r="E354" s="152"/>
      <c r="F354" s="153"/>
      <c r="G354" s="152"/>
      <c r="H354" s="153"/>
      <c r="J354" s="154"/>
      <c r="L354" s="142"/>
      <c r="M354" s="184"/>
      <c r="N354" s="2"/>
      <c r="O354" s="2"/>
      <c r="P354" s="2"/>
      <c r="Q354" s="2"/>
      <c r="R354" s="2"/>
      <c r="S354" s="2"/>
      <c r="T354" s="2"/>
    </row>
    <row r="355" spans="1:20" ht="109.7" customHeight="1" x14ac:dyDescent="0.5">
      <c r="A355" s="9"/>
      <c r="C355" s="17"/>
      <c r="D355" s="142"/>
      <c r="E355" s="152"/>
      <c r="F355" s="153"/>
      <c r="G355" s="152"/>
      <c r="H355" s="153"/>
      <c r="J355" s="154"/>
      <c r="L355" s="142"/>
      <c r="M355" s="184"/>
      <c r="N355" s="2"/>
      <c r="O355" s="2"/>
      <c r="P355" s="2"/>
      <c r="Q355" s="2"/>
      <c r="R355" s="2"/>
      <c r="S355" s="2"/>
      <c r="T355" s="2"/>
    </row>
    <row r="356" spans="1:20" ht="109.7" customHeight="1" x14ac:dyDescent="0.5">
      <c r="A356" s="9"/>
      <c r="C356" s="17"/>
      <c r="D356" s="142"/>
      <c r="E356" s="152"/>
      <c r="F356" s="153"/>
      <c r="G356" s="152"/>
      <c r="H356" s="153"/>
      <c r="J356" s="154"/>
      <c r="L356" s="142"/>
      <c r="M356" s="184"/>
      <c r="N356" s="2"/>
      <c r="O356" s="2"/>
      <c r="P356" s="2"/>
      <c r="Q356" s="2"/>
      <c r="R356" s="2"/>
      <c r="S356" s="2"/>
      <c r="T356" s="2"/>
    </row>
    <row r="357" spans="1:20" ht="109.7" customHeight="1" x14ac:dyDescent="0.5">
      <c r="A357" s="9"/>
      <c r="C357" s="17"/>
      <c r="D357" s="142"/>
      <c r="E357" s="152"/>
      <c r="F357" s="153"/>
      <c r="G357" s="152"/>
      <c r="H357" s="153"/>
      <c r="J357" s="154"/>
      <c r="L357" s="142"/>
      <c r="M357" s="184"/>
      <c r="N357" s="2"/>
      <c r="O357" s="2"/>
      <c r="P357" s="2"/>
      <c r="Q357" s="2"/>
      <c r="R357" s="2"/>
      <c r="S357" s="2"/>
      <c r="T357" s="2"/>
    </row>
    <row r="358" spans="1:20" ht="109.7" customHeight="1" x14ac:dyDescent="0.5">
      <c r="A358" s="9"/>
      <c r="C358" s="17"/>
      <c r="D358" s="142"/>
      <c r="E358" s="152"/>
      <c r="F358" s="153"/>
      <c r="G358" s="152"/>
      <c r="H358" s="153"/>
      <c r="J358" s="154"/>
      <c r="L358" s="142"/>
      <c r="M358" s="184"/>
      <c r="N358" s="2"/>
      <c r="O358" s="2"/>
      <c r="P358" s="2"/>
      <c r="Q358" s="2"/>
      <c r="R358" s="2"/>
      <c r="S358" s="2"/>
      <c r="T358" s="2"/>
    </row>
    <row r="359" spans="1:20" ht="109.7" customHeight="1" x14ac:dyDescent="0.5">
      <c r="A359" s="9"/>
      <c r="C359" s="17"/>
      <c r="D359" s="142"/>
      <c r="E359" s="152"/>
      <c r="F359" s="153"/>
      <c r="G359" s="152"/>
      <c r="H359" s="153"/>
      <c r="J359" s="154"/>
      <c r="L359" s="142"/>
      <c r="M359" s="184"/>
      <c r="N359" s="2"/>
      <c r="O359" s="2"/>
      <c r="P359" s="2"/>
      <c r="Q359" s="2"/>
      <c r="R359" s="2"/>
      <c r="S359" s="2"/>
      <c r="T359" s="2"/>
    </row>
    <row r="360" spans="1:20" ht="109.7" customHeight="1" x14ac:dyDescent="0.5">
      <c r="A360" s="9"/>
      <c r="C360" s="17"/>
      <c r="D360" s="142"/>
      <c r="E360" s="152"/>
      <c r="F360" s="153"/>
      <c r="G360" s="152"/>
      <c r="H360" s="153"/>
      <c r="J360" s="154"/>
      <c r="L360" s="142"/>
      <c r="M360" s="184"/>
      <c r="N360" s="2"/>
      <c r="O360" s="2"/>
      <c r="P360" s="2"/>
      <c r="Q360" s="2"/>
      <c r="R360" s="2"/>
      <c r="S360" s="2"/>
      <c r="T360" s="2"/>
    </row>
    <row r="361" spans="1:20" ht="109.7" customHeight="1" x14ac:dyDescent="0.5">
      <c r="A361" s="9"/>
      <c r="C361" s="17"/>
      <c r="D361" s="142"/>
      <c r="E361" s="152"/>
      <c r="F361" s="153"/>
      <c r="G361" s="152"/>
      <c r="H361" s="153"/>
      <c r="J361" s="154"/>
      <c r="L361" s="142"/>
      <c r="M361" s="184"/>
      <c r="N361" s="2"/>
      <c r="O361" s="2"/>
      <c r="P361" s="2"/>
      <c r="Q361" s="2"/>
      <c r="R361" s="2"/>
      <c r="S361" s="2"/>
      <c r="T361" s="2"/>
    </row>
    <row r="362" spans="1:20" ht="116.25" customHeight="1" x14ac:dyDescent="0.5">
      <c r="A362" s="9"/>
      <c r="C362" s="17"/>
      <c r="D362" s="142"/>
      <c r="E362" s="152"/>
      <c r="F362" s="153"/>
      <c r="G362" s="152"/>
      <c r="H362" s="153"/>
      <c r="J362" s="154"/>
      <c r="L362" s="142"/>
      <c r="M362" s="184"/>
      <c r="N362" s="2"/>
      <c r="O362" s="2"/>
      <c r="P362" s="2"/>
      <c r="Q362" s="2"/>
      <c r="R362" s="2"/>
      <c r="S362" s="2"/>
      <c r="T362" s="2"/>
    </row>
    <row r="363" spans="1:20" ht="116.25" customHeight="1" x14ac:dyDescent="0.5">
      <c r="A363" s="9"/>
      <c r="C363" s="17"/>
      <c r="D363" s="142"/>
      <c r="E363" s="152"/>
      <c r="F363" s="153"/>
      <c r="G363" s="152"/>
      <c r="H363" s="153"/>
      <c r="J363" s="154"/>
      <c r="L363" s="142"/>
      <c r="M363" s="184"/>
      <c r="N363" s="2"/>
      <c r="O363" s="2"/>
      <c r="P363" s="2"/>
      <c r="Q363" s="2"/>
      <c r="R363" s="2"/>
      <c r="S363" s="2"/>
      <c r="T363" s="2"/>
    </row>
    <row r="364" spans="1:20" ht="116.25" customHeight="1" x14ac:dyDescent="0.5">
      <c r="A364" s="9"/>
      <c r="C364" s="17"/>
      <c r="D364" s="142"/>
      <c r="E364" s="152"/>
      <c r="F364" s="153"/>
      <c r="G364" s="152"/>
      <c r="H364" s="153"/>
      <c r="J364" s="154"/>
      <c r="L364" s="142"/>
      <c r="M364" s="184"/>
      <c r="N364" s="2"/>
      <c r="O364" s="2"/>
      <c r="P364" s="2"/>
      <c r="Q364" s="2"/>
      <c r="R364" s="2"/>
      <c r="S364" s="2"/>
      <c r="T364" s="2"/>
    </row>
    <row r="365" spans="1:20" ht="116.25" customHeight="1" x14ac:dyDescent="0.5">
      <c r="A365" s="9"/>
      <c r="C365" s="17"/>
      <c r="D365" s="142"/>
      <c r="E365" s="152"/>
      <c r="F365" s="153"/>
      <c r="G365" s="152"/>
      <c r="H365" s="153"/>
      <c r="J365" s="154"/>
      <c r="L365" s="142"/>
      <c r="M365" s="184"/>
      <c r="N365" s="2"/>
      <c r="O365" s="2"/>
      <c r="P365" s="2"/>
      <c r="Q365" s="2"/>
      <c r="R365" s="2"/>
      <c r="S365" s="2"/>
      <c r="T365" s="2"/>
    </row>
    <row r="366" spans="1:20" ht="116.25" customHeight="1" x14ac:dyDescent="0.5">
      <c r="A366" s="9"/>
      <c r="C366" s="17"/>
      <c r="D366" s="142"/>
      <c r="E366" s="152"/>
      <c r="F366" s="153"/>
      <c r="G366" s="152"/>
      <c r="H366" s="153"/>
      <c r="J366" s="154"/>
      <c r="L366" s="142"/>
      <c r="M366" s="184"/>
      <c r="N366" s="2"/>
      <c r="O366" s="2"/>
      <c r="P366" s="2"/>
      <c r="Q366" s="2"/>
      <c r="R366" s="2"/>
      <c r="S366" s="2"/>
      <c r="T366" s="2"/>
    </row>
    <row r="367" spans="1:20" x14ac:dyDescent="0.5">
      <c r="A367" s="9"/>
      <c r="C367" s="17"/>
      <c r="D367" s="142"/>
      <c r="E367" s="152"/>
      <c r="F367" s="153"/>
      <c r="G367" s="152"/>
      <c r="H367" s="153"/>
      <c r="J367" s="154"/>
      <c r="L367" s="142"/>
      <c r="M367" s="184"/>
      <c r="N367" s="2"/>
      <c r="O367" s="2"/>
      <c r="P367" s="2"/>
      <c r="Q367" s="2"/>
      <c r="R367" s="2"/>
      <c r="S367" s="2"/>
      <c r="T367" s="2"/>
    </row>
    <row r="368" spans="1:20" ht="116.25" customHeight="1" x14ac:dyDescent="0.5">
      <c r="A368" s="9"/>
      <c r="C368" s="17"/>
      <c r="D368" s="142"/>
      <c r="E368" s="152"/>
      <c r="F368" s="153"/>
      <c r="G368" s="152"/>
      <c r="H368" s="153"/>
      <c r="J368" s="154"/>
      <c r="L368" s="142"/>
      <c r="M368" s="184"/>
      <c r="N368" s="2"/>
      <c r="O368" s="2"/>
      <c r="P368" s="2"/>
      <c r="Q368" s="2"/>
      <c r="R368" s="2"/>
      <c r="S368" s="2"/>
      <c r="T368" s="2"/>
    </row>
    <row r="369" spans="1:20" ht="116.25" customHeight="1" x14ac:dyDescent="0.5">
      <c r="A369" s="9"/>
      <c r="C369" s="17"/>
      <c r="D369" s="142"/>
      <c r="E369" s="152"/>
      <c r="F369" s="153"/>
      <c r="G369" s="152"/>
      <c r="H369" s="153"/>
      <c r="J369" s="154"/>
      <c r="L369" s="142"/>
      <c r="M369" s="184"/>
      <c r="N369" s="2"/>
      <c r="O369" s="2"/>
      <c r="P369" s="2"/>
      <c r="Q369" s="2"/>
      <c r="R369" s="2"/>
      <c r="S369" s="2"/>
      <c r="T369" s="2"/>
    </row>
    <row r="370" spans="1:20" ht="116.25" customHeight="1" x14ac:dyDescent="0.5">
      <c r="A370" s="9"/>
      <c r="C370" s="17"/>
      <c r="D370" s="142"/>
      <c r="E370" s="152"/>
      <c r="F370" s="153"/>
      <c r="G370" s="152"/>
      <c r="H370" s="153"/>
      <c r="J370" s="154"/>
      <c r="L370" s="142"/>
      <c r="M370" s="184"/>
      <c r="N370" s="2"/>
      <c r="O370" s="2"/>
      <c r="P370" s="2"/>
      <c r="Q370" s="2"/>
      <c r="R370" s="2"/>
      <c r="S370" s="2"/>
      <c r="T370" s="2"/>
    </row>
    <row r="371" spans="1:20" ht="116.25" customHeight="1" x14ac:dyDescent="0.5">
      <c r="A371" s="9"/>
      <c r="C371" s="17"/>
      <c r="D371" s="142"/>
      <c r="E371" s="152"/>
      <c r="F371" s="153"/>
      <c r="G371" s="152"/>
      <c r="H371" s="153"/>
      <c r="J371" s="154"/>
      <c r="L371" s="142"/>
      <c r="M371" s="184"/>
      <c r="N371" s="2"/>
      <c r="O371" s="2"/>
      <c r="P371" s="2"/>
      <c r="Q371" s="2"/>
      <c r="R371" s="2"/>
      <c r="S371" s="2"/>
      <c r="T371" s="2"/>
    </row>
    <row r="372" spans="1:20" ht="116.25" customHeight="1" x14ac:dyDescent="0.5">
      <c r="A372" s="9"/>
      <c r="C372" s="17"/>
      <c r="D372" s="142"/>
      <c r="E372" s="152"/>
      <c r="F372" s="153"/>
      <c r="G372" s="152"/>
      <c r="H372" s="153"/>
      <c r="J372" s="154"/>
      <c r="L372" s="142"/>
      <c r="M372" s="184"/>
      <c r="N372" s="2"/>
      <c r="O372" s="2"/>
      <c r="P372" s="2"/>
      <c r="Q372" s="2"/>
      <c r="R372" s="2"/>
      <c r="S372" s="2"/>
      <c r="T372" s="2"/>
    </row>
    <row r="373" spans="1:20" ht="116.25" customHeight="1" x14ac:dyDescent="0.5">
      <c r="A373" s="9"/>
      <c r="C373" s="17"/>
      <c r="D373" s="142"/>
      <c r="E373" s="152"/>
      <c r="F373" s="153"/>
      <c r="G373" s="152"/>
      <c r="H373" s="153"/>
      <c r="J373" s="154"/>
      <c r="L373" s="142"/>
      <c r="M373" s="184"/>
      <c r="N373" s="2"/>
      <c r="O373" s="2"/>
      <c r="P373" s="2"/>
      <c r="Q373" s="2"/>
      <c r="R373" s="2"/>
      <c r="S373" s="2"/>
      <c r="T373" s="2"/>
    </row>
    <row r="374" spans="1:20" ht="116.25" customHeight="1" x14ac:dyDescent="0.5">
      <c r="A374" s="9"/>
      <c r="C374" s="17"/>
      <c r="D374" s="142"/>
      <c r="E374" s="152"/>
      <c r="F374" s="153"/>
      <c r="G374" s="152"/>
      <c r="H374" s="153"/>
      <c r="J374" s="154"/>
      <c r="L374" s="142"/>
      <c r="M374" s="184"/>
      <c r="N374" s="2"/>
      <c r="O374" s="2"/>
      <c r="P374" s="2"/>
      <c r="Q374" s="2"/>
      <c r="R374" s="2"/>
      <c r="S374" s="2"/>
      <c r="T374" s="2"/>
    </row>
    <row r="375" spans="1:20" ht="116.25" customHeight="1" x14ac:dyDescent="0.5">
      <c r="A375" s="9"/>
      <c r="C375" s="17"/>
      <c r="D375" s="142"/>
      <c r="E375" s="152"/>
      <c r="F375" s="153"/>
      <c r="G375" s="152"/>
      <c r="H375" s="153"/>
      <c r="J375" s="154"/>
      <c r="L375" s="142"/>
      <c r="M375" s="184"/>
      <c r="N375" s="2"/>
      <c r="O375" s="2"/>
      <c r="P375" s="2"/>
      <c r="Q375" s="2"/>
      <c r="R375" s="2"/>
      <c r="S375" s="2"/>
      <c r="T375" s="2"/>
    </row>
    <row r="376" spans="1:20" ht="116.25" customHeight="1" x14ac:dyDescent="0.5">
      <c r="A376" s="9"/>
      <c r="C376" s="17"/>
      <c r="D376" s="142"/>
      <c r="E376" s="152"/>
      <c r="F376" s="153"/>
      <c r="G376" s="152"/>
      <c r="H376" s="153"/>
      <c r="J376" s="154"/>
      <c r="L376" s="142"/>
      <c r="M376" s="184"/>
      <c r="N376" s="2"/>
      <c r="O376" s="2"/>
      <c r="P376" s="2"/>
      <c r="Q376" s="2"/>
      <c r="R376" s="2"/>
      <c r="S376" s="2"/>
      <c r="T376" s="2"/>
    </row>
    <row r="377" spans="1:20" ht="116.25" customHeight="1" x14ac:dyDescent="0.5">
      <c r="A377" s="9"/>
      <c r="C377" s="17"/>
      <c r="D377" s="142"/>
      <c r="E377" s="152"/>
      <c r="F377" s="153"/>
      <c r="G377" s="152"/>
      <c r="H377" s="153"/>
      <c r="J377" s="154"/>
      <c r="L377" s="142"/>
      <c r="M377" s="184"/>
      <c r="N377" s="2"/>
      <c r="O377" s="2"/>
      <c r="P377" s="2"/>
      <c r="Q377" s="2"/>
      <c r="R377" s="2"/>
      <c r="S377" s="2"/>
      <c r="T377" s="2"/>
    </row>
    <row r="378" spans="1:20" ht="116.25" customHeight="1" x14ac:dyDescent="0.5">
      <c r="A378" s="9"/>
      <c r="C378" s="17"/>
      <c r="D378" s="142"/>
      <c r="E378" s="152"/>
      <c r="F378" s="153"/>
      <c r="G378" s="152"/>
      <c r="H378" s="153"/>
      <c r="J378" s="154"/>
      <c r="L378" s="142"/>
      <c r="M378" s="184"/>
      <c r="N378" s="2"/>
      <c r="O378" s="2"/>
      <c r="P378" s="2"/>
      <c r="Q378" s="2"/>
      <c r="R378" s="2"/>
      <c r="S378" s="2"/>
      <c r="T378" s="2"/>
    </row>
    <row r="379" spans="1:20" ht="116.25" customHeight="1" x14ac:dyDescent="0.5">
      <c r="A379" s="9"/>
      <c r="C379" s="17"/>
      <c r="D379" s="142"/>
      <c r="E379" s="152"/>
      <c r="F379" s="153"/>
      <c r="G379" s="152"/>
      <c r="H379" s="153"/>
      <c r="J379" s="154"/>
      <c r="L379" s="142"/>
      <c r="M379" s="184"/>
      <c r="N379" s="2"/>
      <c r="O379" s="2"/>
      <c r="P379" s="2"/>
      <c r="Q379" s="2"/>
      <c r="R379" s="2"/>
      <c r="S379" s="2"/>
      <c r="T379" s="2"/>
    </row>
    <row r="380" spans="1:20" ht="116.25" customHeight="1" x14ac:dyDescent="0.5">
      <c r="A380" s="9"/>
      <c r="C380" s="17"/>
      <c r="D380" s="142"/>
      <c r="E380" s="152"/>
      <c r="F380" s="153"/>
      <c r="G380" s="152"/>
      <c r="H380" s="153"/>
      <c r="J380" s="154"/>
      <c r="L380" s="142"/>
      <c r="M380" s="184"/>
      <c r="N380" s="2"/>
      <c r="O380" s="2"/>
      <c r="P380" s="2"/>
      <c r="Q380" s="2"/>
      <c r="R380" s="2"/>
      <c r="S380" s="2"/>
      <c r="T380" s="2"/>
    </row>
    <row r="381" spans="1:20" ht="116.25" customHeight="1" x14ac:dyDescent="0.5">
      <c r="A381" s="9"/>
      <c r="C381" s="17"/>
      <c r="D381" s="142"/>
      <c r="E381" s="152"/>
      <c r="F381" s="153"/>
      <c r="G381" s="152"/>
      <c r="H381" s="153"/>
      <c r="J381" s="154"/>
      <c r="L381" s="142"/>
      <c r="M381" s="184"/>
      <c r="N381" s="2"/>
      <c r="O381" s="2"/>
      <c r="P381" s="2"/>
      <c r="Q381" s="2"/>
      <c r="R381" s="2"/>
      <c r="S381" s="2"/>
      <c r="T381" s="2"/>
    </row>
    <row r="382" spans="1:20" x14ac:dyDescent="0.5">
      <c r="A382" s="9"/>
      <c r="C382" s="17"/>
      <c r="D382" s="142"/>
      <c r="E382" s="152"/>
      <c r="F382" s="153"/>
      <c r="G382" s="152"/>
      <c r="H382" s="153"/>
      <c r="J382" s="154"/>
      <c r="L382" s="142"/>
      <c r="M382" s="184"/>
      <c r="N382" s="2"/>
      <c r="O382" s="2"/>
      <c r="P382" s="2"/>
      <c r="Q382" s="2"/>
      <c r="R382" s="2"/>
      <c r="S382" s="2"/>
      <c r="T382" s="2"/>
    </row>
    <row r="383" spans="1:20" ht="116.25" customHeight="1" x14ac:dyDescent="0.5">
      <c r="A383" s="9"/>
      <c r="C383" s="17"/>
      <c r="D383" s="142"/>
      <c r="E383" s="152"/>
      <c r="F383" s="153"/>
      <c r="G383" s="152"/>
      <c r="H383" s="153"/>
      <c r="J383" s="154"/>
      <c r="L383" s="142"/>
      <c r="M383" s="184"/>
      <c r="N383" s="2"/>
      <c r="O383" s="2"/>
      <c r="P383" s="2"/>
      <c r="Q383" s="2"/>
      <c r="R383" s="2"/>
      <c r="S383" s="2"/>
      <c r="T383" s="2"/>
    </row>
    <row r="384" spans="1:20" ht="116.25" customHeight="1" x14ac:dyDescent="0.5">
      <c r="A384" s="9"/>
      <c r="C384" s="17"/>
      <c r="D384" s="142"/>
      <c r="E384" s="152"/>
      <c r="F384" s="153"/>
      <c r="G384" s="152"/>
      <c r="H384" s="153"/>
      <c r="J384" s="154"/>
      <c r="L384" s="142"/>
      <c r="M384" s="184"/>
      <c r="N384" s="2"/>
      <c r="O384" s="2"/>
      <c r="P384" s="2"/>
      <c r="Q384" s="2"/>
      <c r="R384" s="2"/>
      <c r="S384" s="2"/>
      <c r="T384" s="2"/>
    </row>
    <row r="385" spans="1:20" ht="116.25" customHeight="1" x14ac:dyDescent="0.5">
      <c r="A385" s="9"/>
      <c r="C385" s="17"/>
      <c r="D385" s="142"/>
      <c r="E385" s="152"/>
      <c r="F385" s="153"/>
      <c r="G385" s="152"/>
      <c r="H385" s="153"/>
      <c r="J385" s="154"/>
      <c r="L385" s="142"/>
      <c r="M385" s="184"/>
      <c r="N385" s="2"/>
      <c r="O385" s="2"/>
      <c r="P385" s="2"/>
      <c r="Q385" s="2"/>
      <c r="R385" s="2"/>
      <c r="S385" s="2"/>
      <c r="T385" s="2"/>
    </row>
    <row r="386" spans="1:20" ht="116.25" customHeight="1" x14ac:dyDescent="0.5">
      <c r="A386" s="9"/>
      <c r="C386" s="17"/>
      <c r="D386" s="142"/>
      <c r="E386" s="152"/>
      <c r="F386" s="153"/>
      <c r="G386" s="152"/>
      <c r="H386" s="153"/>
      <c r="J386" s="154"/>
      <c r="L386" s="142"/>
      <c r="M386" s="184"/>
      <c r="N386" s="2"/>
      <c r="O386" s="2"/>
      <c r="P386" s="2"/>
      <c r="Q386" s="2"/>
      <c r="R386" s="2"/>
      <c r="S386" s="2"/>
      <c r="T386" s="2"/>
    </row>
    <row r="387" spans="1:20" ht="106.5" customHeight="1" x14ac:dyDescent="0.5">
      <c r="A387" s="9"/>
      <c r="C387" s="17"/>
      <c r="D387" s="142"/>
      <c r="E387" s="152"/>
      <c r="F387" s="153"/>
      <c r="G387" s="152"/>
      <c r="H387" s="153"/>
      <c r="J387" s="154"/>
      <c r="L387" s="142"/>
      <c r="M387" s="184"/>
      <c r="N387" s="2"/>
      <c r="O387" s="2"/>
      <c r="P387" s="2"/>
      <c r="Q387" s="2"/>
      <c r="R387" s="2"/>
      <c r="S387" s="2"/>
      <c r="T387" s="2"/>
    </row>
    <row r="388" spans="1:20" ht="116.25" customHeight="1" x14ac:dyDescent="0.5">
      <c r="A388" s="9"/>
      <c r="C388" s="17"/>
      <c r="D388" s="142"/>
      <c r="E388" s="152"/>
      <c r="F388" s="153"/>
      <c r="G388" s="152"/>
      <c r="H388" s="153"/>
      <c r="J388" s="154"/>
      <c r="L388" s="142"/>
      <c r="M388" s="184"/>
      <c r="N388" s="2"/>
      <c r="O388" s="2"/>
      <c r="P388" s="2"/>
      <c r="Q388" s="2"/>
      <c r="R388" s="2"/>
      <c r="S388" s="2"/>
      <c r="T388" s="2"/>
    </row>
    <row r="389" spans="1:20" ht="116.25" customHeight="1" x14ac:dyDescent="0.5">
      <c r="A389" s="9"/>
      <c r="C389" s="17"/>
      <c r="D389" s="142"/>
      <c r="E389" s="152"/>
      <c r="F389" s="153"/>
      <c r="G389" s="152"/>
      <c r="H389" s="153"/>
      <c r="J389" s="154"/>
      <c r="L389" s="142"/>
      <c r="M389" s="184"/>
      <c r="N389" s="2"/>
      <c r="O389" s="2"/>
      <c r="P389" s="2"/>
      <c r="Q389" s="2"/>
      <c r="R389" s="2"/>
      <c r="S389" s="2"/>
      <c r="T389" s="2"/>
    </row>
    <row r="390" spans="1:20" ht="112.5" customHeight="1" x14ac:dyDescent="0.5">
      <c r="A390" s="9"/>
      <c r="C390" s="17"/>
      <c r="D390" s="142"/>
      <c r="E390" s="152"/>
      <c r="F390" s="153"/>
      <c r="G390" s="152"/>
      <c r="H390" s="153"/>
      <c r="J390" s="154"/>
      <c r="L390" s="142"/>
      <c r="M390" s="184"/>
      <c r="N390" s="2"/>
      <c r="O390" s="2"/>
      <c r="P390" s="2"/>
      <c r="Q390" s="2"/>
      <c r="R390" s="2"/>
      <c r="S390" s="2"/>
      <c r="T390" s="2"/>
    </row>
    <row r="391" spans="1:20" ht="116.25" customHeight="1" x14ac:dyDescent="0.5">
      <c r="A391" s="9"/>
      <c r="C391" s="17"/>
      <c r="D391" s="142"/>
      <c r="E391" s="152"/>
      <c r="F391" s="153"/>
      <c r="G391" s="152"/>
      <c r="H391" s="153"/>
      <c r="J391" s="154"/>
      <c r="L391" s="142"/>
      <c r="M391" s="184"/>
      <c r="N391" s="2"/>
      <c r="O391" s="2"/>
      <c r="P391" s="2"/>
      <c r="Q391" s="2"/>
      <c r="R391" s="2"/>
      <c r="S391" s="2"/>
      <c r="T391" s="2"/>
    </row>
    <row r="392" spans="1:20" ht="116.25" customHeight="1" x14ac:dyDescent="0.5">
      <c r="A392" s="9"/>
      <c r="C392" s="17"/>
      <c r="D392" s="142"/>
      <c r="E392" s="152"/>
      <c r="F392" s="153"/>
      <c r="G392" s="152"/>
      <c r="H392" s="153"/>
      <c r="J392" s="154"/>
      <c r="L392" s="142"/>
      <c r="M392" s="184"/>
      <c r="N392" s="2"/>
      <c r="O392" s="2"/>
      <c r="P392" s="2"/>
      <c r="Q392" s="2"/>
      <c r="R392" s="2"/>
      <c r="S392" s="2"/>
      <c r="T392" s="2"/>
    </row>
    <row r="393" spans="1:20" ht="116.25" customHeight="1" x14ac:dyDescent="0.5">
      <c r="A393" s="9"/>
      <c r="C393" s="17"/>
      <c r="D393" s="142"/>
      <c r="E393" s="152"/>
      <c r="F393" s="153"/>
      <c r="G393" s="152"/>
      <c r="H393" s="153"/>
      <c r="J393" s="154"/>
      <c r="L393" s="142"/>
      <c r="M393" s="184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42"/>
      <c r="E394" s="152"/>
      <c r="F394" s="153"/>
      <c r="G394" s="152"/>
      <c r="H394" s="153"/>
      <c r="J394" s="154"/>
      <c r="L394" s="142"/>
      <c r="M394" s="184"/>
      <c r="N394" s="2"/>
      <c r="O394" s="2"/>
      <c r="P394" s="2"/>
      <c r="Q394" s="2"/>
      <c r="R394" s="2"/>
      <c r="S394" s="2"/>
      <c r="T394" s="2"/>
    </row>
    <row r="395" spans="1:20" ht="107.25" customHeight="1" x14ac:dyDescent="0.5">
      <c r="A395" s="9"/>
      <c r="C395" s="17"/>
      <c r="D395" s="142"/>
      <c r="E395" s="152"/>
      <c r="F395" s="153"/>
      <c r="G395" s="152"/>
      <c r="H395" s="153"/>
      <c r="J395" s="154"/>
      <c r="L395" s="142"/>
      <c r="M395" s="184"/>
      <c r="N395" s="2"/>
      <c r="O395" s="2"/>
      <c r="P395" s="2"/>
      <c r="Q395" s="2"/>
      <c r="R395" s="2"/>
      <c r="S395" s="2"/>
      <c r="T395" s="2"/>
    </row>
    <row r="396" spans="1:20" x14ac:dyDescent="0.5">
      <c r="A396" s="9"/>
      <c r="C396" s="17"/>
      <c r="D396" s="142"/>
      <c r="E396" s="152"/>
      <c r="F396" s="153"/>
      <c r="G396" s="152"/>
      <c r="H396" s="153"/>
      <c r="J396" s="154"/>
      <c r="L396" s="142"/>
      <c r="M396" s="184"/>
      <c r="N396" s="2"/>
      <c r="O396" s="2"/>
      <c r="P396" s="2"/>
      <c r="Q396" s="2"/>
      <c r="R396" s="2"/>
      <c r="S396" s="2"/>
      <c r="T396" s="2"/>
    </row>
    <row r="397" spans="1:20" ht="105" customHeight="1" x14ac:dyDescent="0.5">
      <c r="A397" s="9"/>
      <c r="C397" s="17"/>
      <c r="D397" s="142"/>
      <c r="E397" s="152"/>
      <c r="F397" s="153"/>
      <c r="G397" s="152"/>
      <c r="H397" s="153"/>
      <c r="J397" s="154"/>
      <c r="L397" s="142"/>
      <c r="M397" s="184"/>
      <c r="N397" s="2"/>
      <c r="O397" s="2"/>
      <c r="P397" s="2"/>
      <c r="Q397" s="2"/>
      <c r="R397" s="2"/>
      <c r="S397" s="2"/>
      <c r="T397" s="2"/>
    </row>
    <row r="398" spans="1:20" ht="111.75" customHeight="1" x14ac:dyDescent="0.5">
      <c r="A398" s="9"/>
      <c r="C398" s="17"/>
      <c r="D398" s="142"/>
      <c r="E398" s="152"/>
      <c r="F398" s="153"/>
      <c r="G398" s="152"/>
      <c r="H398" s="153"/>
      <c r="J398" s="154"/>
      <c r="L398" s="142"/>
      <c r="M398" s="184"/>
      <c r="N398" s="2"/>
      <c r="O398" s="2"/>
      <c r="P398" s="2"/>
      <c r="Q398" s="2"/>
      <c r="R398" s="2"/>
      <c r="S398" s="2"/>
      <c r="T398" s="2"/>
    </row>
    <row r="399" spans="1:20" ht="119.25" customHeight="1" x14ac:dyDescent="0.5">
      <c r="A399" s="9"/>
      <c r="C399" s="17"/>
      <c r="D399" s="142"/>
      <c r="E399" s="152"/>
      <c r="F399" s="153"/>
      <c r="G399" s="152"/>
      <c r="H399" s="153"/>
      <c r="J399" s="154"/>
      <c r="L399" s="142"/>
      <c r="M399" s="184"/>
      <c r="N399" s="2"/>
      <c r="O399" s="2"/>
      <c r="P399" s="2"/>
      <c r="Q399" s="2"/>
      <c r="R399" s="2"/>
      <c r="S399" s="2"/>
      <c r="T399" s="2"/>
    </row>
    <row r="400" spans="1:20" ht="120.75" customHeight="1" x14ac:dyDescent="0.5">
      <c r="A400" s="9"/>
      <c r="C400" s="17"/>
      <c r="D400" s="142"/>
      <c r="E400" s="152"/>
      <c r="F400" s="153"/>
      <c r="G400" s="152"/>
      <c r="H400" s="153"/>
      <c r="J400" s="154"/>
      <c r="L400" s="142"/>
      <c r="M400" s="184"/>
      <c r="N400" s="2"/>
      <c r="O400" s="2"/>
      <c r="P400" s="2"/>
      <c r="Q400" s="2"/>
      <c r="R400" s="2"/>
      <c r="S400" s="2"/>
      <c r="T400" s="2"/>
    </row>
    <row r="401" spans="1:20" ht="116.25" customHeight="1" x14ac:dyDescent="0.5">
      <c r="A401" s="9"/>
      <c r="C401" s="17"/>
      <c r="D401" s="142"/>
      <c r="E401" s="152"/>
      <c r="F401" s="153"/>
      <c r="G401" s="152"/>
      <c r="H401" s="153"/>
      <c r="J401" s="154"/>
      <c r="L401" s="142"/>
      <c r="M401" s="184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42"/>
      <c r="E402" s="152"/>
      <c r="F402" s="153"/>
      <c r="G402" s="152"/>
      <c r="H402" s="153"/>
      <c r="J402" s="154"/>
      <c r="L402" s="142"/>
      <c r="M402" s="184"/>
      <c r="N402" s="2"/>
      <c r="O402" s="2"/>
      <c r="P402" s="2"/>
      <c r="Q402" s="2"/>
      <c r="R402" s="2"/>
      <c r="S402" s="2"/>
      <c r="T402" s="2"/>
    </row>
    <row r="403" spans="1:20" ht="116.25" customHeight="1" x14ac:dyDescent="0.5">
      <c r="A403" s="9"/>
      <c r="C403" s="17"/>
      <c r="D403" s="142"/>
      <c r="E403" s="152"/>
      <c r="F403" s="153"/>
      <c r="G403" s="152"/>
      <c r="H403" s="153"/>
      <c r="J403" s="154"/>
      <c r="L403" s="142"/>
      <c r="M403" s="184"/>
      <c r="N403" s="2"/>
      <c r="O403" s="2"/>
      <c r="P403" s="2"/>
      <c r="Q403" s="2"/>
      <c r="R403" s="2"/>
      <c r="S403" s="2"/>
      <c r="T403" s="2"/>
    </row>
    <row r="404" spans="1:20" ht="116.25" customHeight="1" x14ac:dyDescent="0.5">
      <c r="A404" s="9"/>
      <c r="C404" s="17"/>
      <c r="D404" s="142"/>
      <c r="E404" s="152"/>
      <c r="F404" s="153"/>
      <c r="G404" s="152"/>
      <c r="H404" s="153"/>
      <c r="J404" s="154"/>
      <c r="L404" s="142"/>
      <c r="M404" s="184"/>
      <c r="N404" s="2"/>
      <c r="O404" s="2"/>
      <c r="P404" s="2"/>
      <c r="Q404" s="2"/>
      <c r="R404" s="2"/>
      <c r="S404" s="2"/>
      <c r="T404" s="2"/>
    </row>
    <row r="405" spans="1:20" ht="116.25" customHeight="1" x14ac:dyDescent="0.5">
      <c r="A405" s="9"/>
      <c r="C405" s="17"/>
      <c r="D405" s="142"/>
      <c r="E405" s="152"/>
      <c r="F405" s="153"/>
      <c r="G405" s="152"/>
      <c r="H405" s="153"/>
      <c r="J405" s="154"/>
      <c r="L405" s="142"/>
      <c r="M405" s="184"/>
      <c r="N405" s="2"/>
      <c r="O405" s="2"/>
      <c r="P405" s="2"/>
      <c r="Q405" s="2"/>
      <c r="R405" s="2"/>
      <c r="S405" s="2"/>
      <c r="T405" s="2"/>
    </row>
    <row r="406" spans="1:20" ht="116.25" customHeight="1" x14ac:dyDescent="0.5">
      <c r="A406" s="9"/>
      <c r="C406" s="17"/>
      <c r="D406" s="142"/>
      <c r="E406" s="152"/>
      <c r="F406" s="153"/>
      <c r="G406" s="152"/>
      <c r="H406" s="153"/>
      <c r="J406" s="154"/>
      <c r="L406" s="142"/>
      <c r="M406" s="184"/>
      <c r="N406" s="2"/>
      <c r="O406" s="2"/>
      <c r="P406" s="2"/>
      <c r="Q406" s="2"/>
      <c r="R406" s="2"/>
      <c r="S406" s="2"/>
      <c r="T406" s="2"/>
    </row>
    <row r="407" spans="1:20" ht="116.25" customHeight="1" x14ac:dyDescent="0.5">
      <c r="A407" s="9"/>
      <c r="C407" s="17"/>
      <c r="D407" s="142"/>
      <c r="E407" s="152"/>
      <c r="F407" s="153"/>
      <c r="G407" s="152"/>
      <c r="H407" s="153"/>
      <c r="J407" s="154"/>
      <c r="L407" s="142"/>
      <c r="M407" s="184"/>
      <c r="N407" s="2"/>
      <c r="O407" s="2"/>
      <c r="P407" s="2"/>
      <c r="Q407" s="2"/>
      <c r="R407" s="2"/>
      <c r="S407" s="2"/>
      <c r="T407" s="2"/>
    </row>
    <row r="408" spans="1:20" ht="116.25" customHeight="1" x14ac:dyDescent="0.5">
      <c r="A408" s="9"/>
      <c r="C408" s="17"/>
      <c r="D408" s="142"/>
      <c r="E408" s="152"/>
      <c r="F408" s="153"/>
      <c r="G408" s="152"/>
      <c r="H408" s="153"/>
      <c r="J408" s="154"/>
      <c r="L408" s="142"/>
      <c r="M408" s="184"/>
      <c r="N408" s="2"/>
      <c r="O408" s="2"/>
      <c r="P408" s="2"/>
      <c r="Q408" s="2"/>
      <c r="R408" s="2"/>
      <c r="S408" s="2"/>
      <c r="T408" s="2"/>
    </row>
    <row r="409" spans="1:20" ht="116.25" customHeight="1" x14ac:dyDescent="0.5">
      <c r="A409" s="9"/>
      <c r="C409" s="17"/>
      <c r="D409" s="142"/>
      <c r="E409" s="152"/>
      <c r="F409" s="153"/>
      <c r="G409" s="152"/>
      <c r="H409" s="153"/>
      <c r="J409" s="154"/>
      <c r="L409" s="142"/>
      <c r="M409" s="184"/>
      <c r="N409" s="2"/>
      <c r="O409" s="2"/>
      <c r="P409" s="2"/>
      <c r="Q409" s="2"/>
      <c r="R409" s="2"/>
      <c r="S409" s="2"/>
      <c r="T409" s="2"/>
    </row>
    <row r="410" spans="1:20" ht="109.7" customHeight="1" x14ac:dyDescent="0.5">
      <c r="A410" s="9"/>
      <c r="C410" s="17"/>
      <c r="D410" s="142"/>
      <c r="E410" s="152"/>
      <c r="F410" s="153"/>
      <c r="G410" s="152"/>
      <c r="H410" s="153"/>
      <c r="J410" s="154"/>
      <c r="L410" s="142"/>
      <c r="M410" s="184"/>
      <c r="N410" s="2"/>
      <c r="O410" s="2"/>
      <c r="P410" s="2"/>
      <c r="Q410" s="2"/>
      <c r="R410" s="2"/>
      <c r="S410" s="2"/>
      <c r="T410" s="2"/>
    </row>
    <row r="411" spans="1:20" ht="109.7" customHeight="1" x14ac:dyDescent="0.5">
      <c r="A411" s="9"/>
      <c r="C411" s="17"/>
      <c r="D411" s="142"/>
      <c r="E411" s="152"/>
      <c r="F411" s="153"/>
      <c r="G411" s="152"/>
      <c r="H411" s="153"/>
      <c r="J411" s="154"/>
      <c r="L411" s="142"/>
      <c r="M411" s="184"/>
      <c r="N411" s="2"/>
      <c r="O411" s="2"/>
      <c r="P411" s="2"/>
      <c r="Q411" s="2"/>
      <c r="R411" s="2"/>
      <c r="S411" s="2"/>
      <c r="T411" s="2"/>
    </row>
    <row r="412" spans="1:20" ht="109.7" customHeight="1" x14ac:dyDescent="0.5">
      <c r="A412" s="9"/>
      <c r="C412" s="17"/>
      <c r="D412" s="142"/>
      <c r="E412" s="152"/>
      <c r="F412" s="153"/>
      <c r="G412" s="152"/>
      <c r="H412" s="153"/>
      <c r="J412" s="154"/>
      <c r="L412" s="142"/>
      <c r="M412" s="184"/>
      <c r="N412" s="2"/>
      <c r="O412" s="2"/>
      <c r="P412" s="2"/>
      <c r="Q412" s="2"/>
      <c r="R412" s="2"/>
      <c r="S412" s="2"/>
      <c r="T412" s="2"/>
    </row>
    <row r="413" spans="1:20" ht="109.7" customHeight="1" x14ac:dyDescent="0.5">
      <c r="A413" s="9"/>
      <c r="C413" s="17"/>
      <c r="D413" s="142"/>
      <c r="E413" s="152"/>
      <c r="F413" s="153"/>
      <c r="G413" s="152"/>
      <c r="H413" s="153"/>
      <c r="J413" s="154"/>
      <c r="L413" s="142"/>
      <c r="M413" s="184"/>
      <c r="N413" s="2"/>
      <c r="O413" s="2"/>
      <c r="P413" s="2"/>
      <c r="Q413" s="2"/>
      <c r="R413" s="2"/>
      <c r="S413" s="2"/>
      <c r="T413" s="2"/>
    </row>
    <row r="414" spans="1:20" ht="109.7" customHeight="1" x14ac:dyDescent="0.5">
      <c r="A414" s="9"/>
      <c r="C414" s="17"/>
      <c r="D414" s="142"/>
      <c r="E414" s="152"/>
      <c r="F414" s="153"/>
      <c r="G414" s="152"/>
      <c r="H414" s="153"/>
      <c r="J414" s="154"/>
      <c r="L414" s="142"/>
      <c r="M414" s="184"/>
      <c r="N414" s="2"/>
      <c r="O414" s="2"/>
      <c r="P414" s="2"/>
      <c r="Q414" s="2"/>
      <c r="R414" s="2"/>
      <c r="S414" s="2"/>
      <c r="T414" s="2"/>
    </row>
    <row r="415" spans="1:20" ht="109.7" customHeight="1" x14ac:dyDescent="0.5">
      <c r="A415" s="9"/>
      <c r="C415" s="17"/>
      <c r="D415" s="142"/>
      <c r="E415" s="152"/>
      <c r="F415" s="153"/>
      <c r="G415" s="152"/>
      <c r="H415" s="153"/>
      <c r="J415" s="154"/>
      <c r="L415" s="142"/>
      <c r="M415" s="184"/>
      <c r="N415" s="2"/>
      <c r="O415" s="2"/>
      <c r="P415" s="2"/>
      <c r="Q415" s="2"/>
      <c r="R415" s="2"/>
      <c r="S415" s="2"/>
      <c r="T415" s="2"/>
    </row>
    <row r="416" spans="1:20" ht="109.7" customHeight="1" x14ac:dyDescent="0.5">
      <c r="A416" s="9"/>
      <c r="C416" s="17"/>
      <c r="D416" s="142"/>
      <c r="E416" s="152"/>
      <c r="F416" s="153"/>
      <c r="G416" s="152"/>
      <c r="H416" s="153"/>
      <c r="J416" s="154"/>
      <c r="L416" s="142"/>
      <c r="M416" s="184"/>
      <c r="N416" s="2"/>
      <c r="O416" s="2"/>
      <c r="P416" s="2"/>
      <c r="Q416" s="2"/>
      <c r="R416" s="2"/>
      <c r="S416" s="2"/>
      <c r="T416" s="2"/>
    </row>
    <row r="417" spans="1:20" ht="109.7" customHeight="1" x14ac:dyDescent="0.5">
      <c r="A417" s="9"/>
      <c r="C417" s="17"/>
      <c r="D417" s="142"/>
      <c r="E417" s="152"/>
      <c r="F417" s="153"/>
      <c r="G417" s="152"/>
      <c r="H417" s="153"/>
      <c r="J417" s="154"/>
      <c r="L417" s="142"/>
      <c r="M417" s="184"/>
      <c r="N417" s="2"/>
      <c r="O417" s="2"/>
      <c r="P417" s="2"/>
      <c r="Q417" s="2"/>
      <c r="R417" s="2"/>
      <c r="S417" s="2"/>
      <c r="T417" s="2"/>
    </row>
  </sheetData>
  <sheetProtection formatCells="0" formatColumns="0" formatRows="0" insertColumns="0" insertRows="0" insertHyperlinks="0" deleteColumns="0" deleteRows="0" sort="0" autoFilter="0" pivotTables="0"/>
  <dataConsolidate/>
  <mergeCells count="69">
    <mergeCell ref="G145:M145"/>
    <mergeCell ref="G225:M225"/>
    <mergeCell ref="G131:M131"/>
    <mergeCell ref="G138:M138"/>
    <mergeCell ref="G141:M141"/>
    <mergeCell ref="G152:M152"/>
    <mergeCell ref="G196:M196"/>
    <mergeCell ref="G242:M242"/>
    <mergeCell ref="G244:M244"/>
    <mergeCell ref="G273:M273"/>
    <mergeCell ref="G277:M277"/>
    <mergeCell ref="G146:M146"/>
    <mergeCell ref="G147:M147"/>
    <mergeCell ref="G148:M148"/>
    <mergeCell ref="G150:M150"/>
    <mergeCell ref="G212:M212"/>
    <mergeCell ref="G181:M181"/>
    <mergeCell ref="G166:M166"/>
    <mergeCell ref="A106:B106"/>
    <mergeCell ref="E106:F106"/>
    <mergeCell ref="G106:H106"/>
    <mergeCell ref="I106:J106"/>
    <mergeCell ref="K106:L106"/>
    <mergeCell ref="G128:M128"/>
    <mergeCell ref="K90:L90"/>
    <mergeCell ref="K97:L97"/>
    <mergeCell ref="E112:F112"/>
    <mergeCell ref="G112:H112"/>
    <mergeCell ref="I112:J112"/>
    <mergeCell ref="G121:M121"/>
    <mergeCell ref="G127:M127"/>
    <mergeCell ref="E86:F86"/>
    <mergeCell ref="G86:H86"/>
    <mergeCell ref="I86:J86"/>
    <mergeCell ref="A90:B90"/>
    <mergeCell ref="E90:F90"/>
    <mergeCell ref="G90:H90"/>
    <mergeCell ref="I90:J90"/>
    <mergeCell ref="K67:L67"/>
    <mergeCell ref="E74:F74"/>
    <mergeCell ref="G74:H74"/>
    <mergeCell ref="I74:J74"/>
    <mergeCell ref="K74:L74"/>
    <mergeCell ref="K40:L40"/>
    <mergeCell ref="K43:L43"/>
    <mergeCell ref="E58:F58"/>
    <mergeCell ref="G58:H58"/>
    <mergeCell ref="I58:J58"/>
    <mergeCell ref="K58:L58"/>
    <mergeCell ref="E38:F38"/>
    <mergeCell ref="G38:H38"/>
    <mergeCell ref="I38:J38"/>
    <mergeCell ref="E40:F40"/>
    <mergeCell ref="G40:H40"/>
    <mergeCell ref="I40:J40"/>
    <mergeCell ref="E26:F26"/>
    <mergeCell ref="G26:H26"/>
    <mergeCell ref="I26:J26"/>
    <mergeCell ref="E23:F23"/>
    <mergeCell ref="G23:H23"/>
    <mergeCell ref="I23:J23"/>
    <mergeCell ref="K23:L23"/>
    <mergeCell ref="E7:F7"/>
    <mergeCell ref="G7:H7"/>
    <mergeCell ref="I7:J7"/>
    <mergeCell ref="K7:L7"/>
    <mergeCell ref="E20:F20"/>
    <mergeCell ref="G20:H20"/>
    <mergeCell ref="I20:J20"/>
  </mergeCells>
  <printOptions horizontalCentered="1" verticalCentered="1"/>
  <pageMargins left="0.23622047244094491" right="0.23622047244094491" top="0" bottom="0" header="0" footer="0"/>
  <pageSetup paperSize="9" scale="33" fitToHeight="0" orientation="landscape" r:id="rId1"/>
  <rowBreaks count="19" manualBreakCount="19">
    <brk id="22" max="17" man="1"/>
    <brk id="39" max="12" man="1"/>
    <brk id="57" max="17" man="1"/>
    <brk id="73" max="17" man="1"/>
    <brk id="88" max="15" man="1"/>
    <brk id="105" max="12" man="1"/>
    <brk id="123" max="15" man="1"/>
    <brk id="137" max="17" man="1"/>
    <brk id="152" max="17" man="1"/>
    <brk id="165" max="17" man="1"/>
    <brk id="180" max="17" man="1"/>
    <brk id="195" max="17" man="1"/>
    <brk id="211" max="17" man="1"/>
    <brk id="225" max="17" man="1"/>
    <brk id="240" max="17" man="1"/>
    <brk id="256" max="17" man="1"/>
    <brk id="271" max="15" man="1"/>
    <brk id="284" max="17" man="1"/>
    <brk id="297" max="1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LUGLIO</vt:lpstr>
      <vt:lpstr>'catalogo LUGLIO'!Area_stampa</vt:lpstr>
      <vt:lpstr>'catalogo LUGLIO'!Print_Area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office05</cp:lastModifiedBy>
  <cp:lastPrinted>2024-07-17T15:57:53Z</cp:lastPrinted>
  <dcterms:created xsi:type="dcterms:W3CDTF">2021-12-01T18:41:21Z</dcterms:created>
  <dcterms:modified xsi:type="dcterms:W3CDTF">2024-07-17T16:01:09Z</dcterms:modified>
</cp:coreProperties>
</file>