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726"/>
  <workbookPr codeName="Questa_cartella_di_lavoro" defaultThemeVersion="166925"/>
  <mc:AlternateContent xmlns:mc="http://schemas.openxmlformats.org/markup-compatibility/2006">
    <mc:Choice Requires="x15">
      <x15ac:absPath xmlns:x15ac="http://schemas.microsoft.com/office/spreadsheetml/2010/11/ac" url="P:\08-Callcenter\0_LISTINI AGGIORNATI\2024\7. Luglio\"/>
    </mc:Choice>
  </mc:AlternateContent>
  <xr:revisionPtr revIDLastSave="0" documentId="13_ncr:1_{51BAC85F-B1A9-41BF-9B18-8634CEB56B67}" xr6:coauthVersionLast="47" xr6:coauthVersionMax="47" xr10:uidLastSave="{00000000-0000-0000-0000-000000000000}"/>
  <bookViews>
    <workbookView xWindow="-120" yWindow="-120" windowWidth="29040" windowHeight="15840" xr2:uid="{1BBFC735-9566-4124-B21C-0E2F574F92D3}"/>
  </bookViews>
  <sheets>
    <sheet name="catalogo LUGLIO" sheetId="5" r:id="rId1"/>
  </sheets>
  <definedNames>
    <definedName name="_xlnm._FilterDatabase" localSheetId="0" hidden="1">'catalogo LUGLIO'!$A$8:$M$51</definedName>
    <definedName name="_xlnm.Print_Area" localSheetId="0">'catalogo LUGLIO'!$A$1:$M$325</definedName>
    <definedName name="Print_Area" localSheetId="0">'catalogo LUGLIO'!$A$1:$M$331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G45" i="5" l="1"/>
  <c r="E45" i="5"/>
  <c r="E99" i="5" l="1"/>
  <c r="E64" i="5" l="1"/>
  <c r="I108" i="5"/>
  <c r="G108" i="5"/>
  <c r="E108" i="5"/>
  <c r="I122" i="5"/>
  <c r="G122" i="5"/>
  <c r="E122" i="5"/>
  <c r="G121" i="5"/>
  <c r="E121" i="5"/>
  <c r="G120" i="5"/>
  <c r="E120" i="5"/>
  <c r="E119" i="5"/>
  <c r="I118" i="5"/>
  <c r="G118" i="5"/>
  <c r="E118" i="5"/>
  <c r="E117" i="5"/>
  <c r="E116" i="5"/>
  <c r="G115" i="5"/>
  <c r="E115" i="5"/>
  <c r="L113" i="5"/>
  <c r="I113" i="5"/>
  <c r="K113" i="5" s="1"/>
  <c r="G113" i="5"/>
  <c r="E113" i="5"/>
  <c r="L112" i="5"/>
  <c r="K112" i="5"/>
  <c r="E112" i="5"/>
  <c r="I111" i="5"/>
  <c r="G111" i="5"/>
  <c r="E111" i="5"/>
  <c r="G107" i="5"/>
  <c r="E107" i="5"/>
  <c r="G106" i="5"/>
  <c r="E106" i="5"/>
  <c r="K105" i="5"/>
  <c r="I105" i="5"/>
  <c r="G105" i="5"/>
  <c r="E105" i="5"/>
  <c r="D104" i="5"/>
  <c r="E104" i="5" s="1"/>
  <c r="E103" i="5"/>
  <c r="G102" i="5"/>
  <c r="E102" i="5"/>
  <c r="E100" i="5"/>
  <c r="I101" i="5"/>
  <c r="G101" i="5"/>
  <c r="E101" i="5"/>
  <c r="G98" i="5"/>
  <c r="E98" i="5"/>
  <c r="G97" i="5"/>
  <c r="E97" i="5"/>
  <c r="E96" i="5"/>
  <c r="E95" i="5"/>
  <c r="E94" i="5"/>
  <c r="G90" i="5"/>
  <c r="E90" i="5"/>
  <c r="D89" i="5"/>
  <c r="G89" i="5" s="1"/>
  <c r="G87" i="5"/>
  <c r="E87" i="5"/>
  <c r="I86" i="5"/>
  <c r="G86" i="5"/>
  <c r="E86" i="5"/>
  <c r="I85" i="5"/>
  <c r="G85" i="5"/>
  <c r="E85" i="5"/>
  <c r="G84" i="5"/>
  <c r="E84" i="5"/>
  <c r="E83" i="5"/>
  <c r="E82" i="5"/>
  <c r="I81" i="5"/>
  <c r="G81" i="5"/>
  <c r="E81" i="5"/>
  <c r="D80" i="5"/>
  <c r="G80" i="5" s="1"/>
  <c r="I79" i="5"/>
  <c r="G79" i="5"/>
  <c r="E79" i="5"/>
  <c r="G78" i="5"/>
  <c r="E78" i="5"/>
  <c r="G77" i="5"/>
  <c r="E77" i="5"/>
  <c r="E71" i="5"/>
  <c r="G76" i="5"/>
  <c r="E76" i="5"/>
  <c r="G75" i="5"/>
  <c r="E75" i="5"/>
  <c r="D72" i="5"/>
  <c r="G72" i="5" s="1"/>
  <c r="I70" i="5"/>
  <c r="G70" i="5"/>
  <c r="E70" i="5"/>
  <c r="I69" i="5"/>
  <c r="G69" i="5"/>
  <c r="E69" i="5"/>
  <c r="I68" i="5"/>
  <c r="G68" i="5"/>
  <c r="E68" i="5"/>
  <c r="G67" i="5"/>
  <c r="E67" i="5"/>
  <c r="E66" i="5"/>
  <c r="E65" i="5"/>
  <c r="I64" i="5"/>
  <c r="G64" i="5"/>
  <c r="G63" i="5"/>
  <c r="E63" i="5"/>
  <c r="E62" i="5"/>
  <c r="I61" i="5"/>
  <c r="G61" i="5"/>
  <c r="E61" i="5"/>
  <c r="G58" i="5"/>
  <c r="E58" i="5"/>
  <c r="D57" i="5"/>
  <c r="I57" i="5" s="1"/>
  <c r="G56" i="5"/>
  <c r="E56" i="5"/>
  <c r="G55" i="5"/>
  <c r="E55" i="5"/>
  <c r="E54" i="5"/>
  <c r="I53" i="5"/>
  <c r="G53" i="5"/>
  <c r="E53" i="5"/>
  <c r="G52" i="5"/>
  <c r="E52" i="5"/>
  <c r="G51" i="5"/>
  <c r="E51" i="5"/>
  <c r="I50" i="5"/>
  <c r="G50" i="5"/>
  <c r="E50" i="5"/>
  <c r="J49" i="5"/>
  <c r="G49" i="5"/>
  <c r="I49" i="5" s="1"/>
  <c r="E49" i="5"/>
  <c r="I48" i="5"/>
  <c r="G48" i="5"/>
  <c r="E48" i="5"/>
  <c r="J47" i="5"/>
  <c r="G47" i="5"/>
  <c r="I47" i="5" s="1"/>
  <c r="E47" i="5"/>
  <c r="E46" i="5"/>
  <c r="I44" i="5"/>
  <c r="G44" i="5"/>
  <c r="E44" i="5"/>
  <c r="E43" i="5"/>
  <c r="I40" i="5"/>
  <c r="G40" i="5"/>
  <c r="E40" i="5"/>
  <c r="I39" i="5"/>
  <c r="G39" i="5"/>
  <c r="E39" i="5"/>
  <c r="E36" i="5"/>
  <c r="I37" i="5"/>
  <c r="G37" i="5"/>
  <c r="E37" i="5"/>
  <c r="E35" i="5"/>
  <c r="H34" i="5"/>
  <c r="J34" i="5" s="1"/>
  <c r="L34" i="5" s="1"/>
  <c r="E34" i="5"/>
  <c r="G34" i="5" s="1"/>
  <c r="I34" i="5" s="1"/>
  <c r="K34" i="5" s="1"/>
  <c r="K33" i="5"/>
  <c r="I33" i="5"/>
  <c r="G33" i="5"/>
  <c r="E33" i="5"/>
  <c r="E32" i="5"/>
  <c r="I31" i="5"/>
  <c r="G31" i="5"/>
  <c r="E31" i="5"/>
  <c r="E30" i="5"/>
  <c r="I29" i="5"/>
  <c r="G29" i="5"/>
  <c r="E29" i="5"/>
  <c r="D28" i="5"/>
  <c r="I28" i="5" s="1"/>
  <c r="E26" i="5"/>
  <c r="G25" i="5"/>
  <c r="E25" i="5"/>
  <c r="E22" i="5"/>
  <c r="G20" i="5"/>
  <c r="E20" i="5"/>
  <c r="E18" i="5"/>
  <c r="E19" i="5"/>
  <c r="G17" i="5"/>
  <c r="E17" i="5"/>
  <c r="E16" i="5"/>
  <c r="J15" i="5"/>
  <c r="E15" i="5"/>
  <c r="I14" i="5"/>
  <c r="G14" i="5"/>
  <c r="E14" i="5"/>
  <c r="I13" i="5"/>
  <c r="G13" i="5"/>
  <c r="E13" i="5"/>
  <c r="I12" i="5"/>
  <c r="G12" i="5"/>
  <c r="E12" i="5"/>
  <c r="E11" i="5"/>
  <c r="J10" i="5"/>
  <c r="G10" i="5"/>
  <c r="I10" i="5" s="1"/>
  <c r="E10" i="5"/>
  <c r="I9" i="5"/>
  <c r="G9" i="5"/>
  <c r="E9" i="5"/>
  <c r="E57" i="5" l="1"/>
  <c r="E72" i="5"/>
  <c r="E28" i="5"/>
  <c r="G28" i="5"/>
  <c r="E89" i="5"/>
  <c r="E80" i="5"/>
</calcChain>
</file>

<file path=xl/sharedStrings.xml><?xml version="1.0" encoding="utf-8"?>
<sst xmlns="http://schemas.openxmlformats.org/spreadsheetml/2006/main" count="895" uniqueCount="700">
  <si>
    <t>CODICE</t>
  </si>
  <si>
    <t>PRODOTTO</t>
  </si>
  <si>
    <t>PP Deivato</t>
  </si>
  <si>
    <t>Prezzo Cessione</t>
  </si>
  <si>
    <t>Sconto</t>
  </si>
  <si>
    <t>ALPHAGAN*COLL FL 5ML 0,2%</t>
  </si>
  <si>
    <t>ARIANNA*24CPR RIV60+15MCG+4CPR</t>
  </si>
  <si>
    <t>ATARAX 20 CPR RIV 25MG</t>
  </si>
  <si>
    <t>CIPRALEX*28 CPR RIV 10 MG</t>
  </si>
  <si>
    <t>CIPROXIN*6CPR RIV 500MG</t>
  </si>
  <si>
    <t>DENIBAN*12CPR 50MG</t>
  </si>
  <si>
    <t>DEPAKIN*CHRONO 30CPR 500MG RP</t>
  </si>
  <si>
    <t>DIAMICRON*30CPR 60MG RM</t>
  </si>
  <si>
    <t>DIOSMECTAL OS SOSP 30BUSTE 3G</t>
  </si>
  <si>
    <t>DIPROSALIC*UNG 30G 0.05%+3%</t>
  </si>
  <si>
    <t>FASTUM GEL 60G 2.5%</t>
  </si>
  <si>
    <t>GENTALYN BETA*CR 30G 0,1%+0,1%</t>
  </si>
  <si>
    <t>IBUSTRIN*30CPR 200MG</t>
  </si>
  <si>
    <t>LACIPIL*28CPR RIV DIV 4MG</t>
  </si>
  <si>
    <t>LESTRONETTE*21CPR RIV 0,1+0,02</t>
  </si>
  <si>
    <t>LYRICA*14CPS 25MG</t>
  </si>
  <si>
    <t>LYRICA*56CPS 150MG</t>
  </si>
  <si>
    <t>LYRICA*56CPS 75MG</t>
  </si>
  <si>
    <t>MOTILIUM*30CPR RIV 10MG</t>
  </si>
  <si>
    <t>NAPRILENE*14CPR 20MG</t>
  </si>
  <si>
    <t>NASONEX*SPRAY NAS 140D 50MCG</t>
  </si>
  <si>
    <t>NASONEX*SPRAY NAS 60D 50MCG</t>
  </si>
  <si>
    <t>NORLEVO*1CPR 1,5MG</t>
  </si>
  <si>
    <t>NOVONORM*90CPR 0,5MG</t>
  </si>
  <si>
    <t>PLAVIX*28CPR RIV 75MG</t>
  </si>
  <si>
    <t>VASORETIC*14CPR 20MG+12,5MG</t>
  </si>
  <si>
    <t>AGO BD MICROFINE G31 5MM 100PZ</t>
  </si>
  <si>
    <t>AGO BD MICROFINE G31 8MM 100PZ</t>
  </si>
  <si>
    <t>BENADON*10CPR GASTRORES 300MG</t>
  </si>
  <si>
    <t>FEXALLEGRA*10CPR RIV 120 MG</t>
  </si>
  <si>
    <t>IMODIUM*12CPR OROSOL 2MG</t>
  </si>
  <si>
    <t>VOLTAREN EMULGEL*GEL 100G 1%</t>
  </si>
  <si>
    <t>EFFERALGANMED*16CPR EFF 1000MG</t>
  </si>
  <si>
    <t>EFFERALGANMED*16CPR EFF 500MG</t>
  </si>
  <si>
    <t>ZIRTEC*OS GTT FL 20ML 10MG/ML</t>
  </si>
  <si>
    <t>XENICAL*BLIST 84CPS 120MG</t>
  </si>
  <si>
    <t>CATIONORM MULTI GOCCE 10 ML</t>
  </si>
  <si>
    <t>Da 6 pezzi</t>
  </si>
  <si>
    <t>Da 11 pezzi</t>
  </si>
  <si>
    <t>Da 21 pezzi</t>
  </si>
  <si>
    <t>Quantità</t>
  </si>
  <si>
    <t>Da 1 pezzo</t>
  </si>
  <si>
    <t>BISOLVON*SCIR FL 250ML 4MG/5ML</t>
  </si>
  <si>
    <t>EFFIPREV*21CPR RIV 2MG+0,03MG</t>
  </si>
  <si>
    <t>GARZA JELONET 10 X 10 CM 10 BUSTE</t>
  </si>
  <si>
    <t>CYMBALTA*28CPS 60MG</t>
  </si>
  <si>
    <t>XANAX*20CPR 0,25MG</t>
  </si>
  <si>
    <t xml:space="preserve">BETADINE*SOLUZ CUT 125ML 10% </t>
  </si>
  <si>
    <t>DIFFERIN*GEL 30G 0,1%</t>
  </si>
  <si>
    <t>EFEXOR*14CPS 75MG RP</t>
  </si>
  <si>
    <t>LEXOTAN*20CPR 1,5MG</t>
  </si>
  <si>
    <t>CIALIS*8CPR RIV 20MG</t>
  </si>
  <si>
    <t>COVERSYL*FL 30CPR RIV 5MG</t>
  </si>
  <si>
    <t>DULCOLAX*40CPR RIV 5MG</t>
  </si>
  <si>
    <t xml:space="preserve">AROMASIN*30CPR RIV 25MG </t>
  </si>
  <si>
    <t>XANAX*20CPR 0,50MG</t>
  </si>
  <si>
    <t>FLUIMUCIL*OS GRAT 30BUST 600MG</t>
  </si>
  <si>
    <t>AZALIA*28CPR RIV 75MCG</t>
  </si>
  <si>
    <t xml:space="preserve">DIPROSONE*SOL CUT FL 30G 0,05% </t>
  </si>
  <si>
    <t>COEFFERALGAN*16CPR EFF500+30MG</t>
  </si>
  <si>
    <t>THEALOZ DUO 15ML</t>
  </si>
  <si>
    <t>ENTEROGERMINA*OS 10FL 2MLD/5ML</t>
  </si>
  <si>
    <t xml:space="preserve">BELARA*21CPR RIV 2MG+0,03MG </t>
  </si>
  <si>
    <t>COVERSYL*FL 30CPR RIV 10MG</t>
  </si>
  <si>
    <t>FLUIMUCIL*30CPR EFF 600MG</t>
  </si>
  <si>
    <t>SIBILLA*21CPR RIV 2MG+0,03 MG</t>
  </si>
  <si>
    <t>XALATAN*COLL FL 2,5ML 50MCG/ML</t>
  </si>
  <si>
    <t>*045282011*</t>
  </si>
  <si>
    <t>*	045888017	*</t>
  </si>
  <si>
    <t>*	045700010	*</t>
  </si>
  <si>
    <t>*	042214015	*</t>
  </si>
  <si>
    <t>*	049433016	*</t>
  </si>
  <si>
    <t>*	049463019	*</t>
  </si>
  <si>
    <t>*	044050019	*</t>
  </si>
  <si>
    <t>*	042791018	*</t>
  </si>
  <si>
    <t>*	045337019	*</t>
  </si>
  <si>
    <t>*	044941019	*</t>
  </si>
  <si>
    <t>*	041247014	*</t>
  </si>
  <si>
    <t>*	044382012	*</t>
  </si>
  <si>
    <t>*	044382024	*</t>
  </si>
  <si>
    <t>*	047516012	*</t>
  </si>
  <si>
    <t>*	046352011	*</t>
  </si>
  <si>
    <t>*	043718042	*</t>
  </si>
  <si>
    <t>*	045637016	*</t>
  </si>
  <si>
    <t>*	049384011	*</t>
  </si>
  <si>
    <t>*	041669019	*</t>
  </si>
  <si>
    <t>*	039821018	*</t>
  </si>
  <si>
    <t>*	047111012	*</t>
  </si>
  <si>
    <t>*	045859016	*</t>
  </si>
  <si>
    <t>*	049005010	*</t>
  </si>
  <si>
    <t>*	044847022	*</t>
  </si>
  <si>
    <t>*	041973013	*</t>
  </si>
  <si>
    <t>*	041686066	*</t>
  </si>
  <si>
    <t>*	041686054	*</t>
  </si>
  <si>
    <t>*	041422015	*</t>
  </si>
  <si>
    <t>*	042938011	*</t>
  </si>
  <si>
    <t>*	042211019	*</t>
  </si>
  <si>
    <t>*	043630021	*</t>
  </si>
  <si>
    <t>*	046610010	*</t>
  </si>
  <si>
    <t>*	047390024	*</t>
  </si>
  <si>
    <t>*	045402043	*</t>
  </si>
  <si>
    <t>*	045402017	*</t>
  </si>
  <si>
    <t>*	045402029	*</t>
  </si>
  <si>
    <t>*	041423017	*</t>
  </si>
  <si>
    <t>*	041424019	*</t>
  </si>
  <si>
    <t>*	046974010	*</t>
  </si>
  <si>
    <t>*	044805012	*</t>
  </si>
  <si>
    <t>*	042566012	*</t>
  </si>
  <si>
    <t>*	042566024	*</t>
  </si>
  <si>
    <t>*	042936017	*</t>
  </si>
  <si>
    <t>*	043987015	*</t>
  </si>
  <si>
    <t>*	044418010	*</t>
  </si>
  <si>
    <t>*	047110010	*</t>
  </si>
  <si>
    <t>*	043892013	*</t>
  </si>
  <si>
    <t>*	045938014	*</t>
  </si>
  <si>
    <t>*	044895011	*</t>
  </si>
  <si>
    <t>*	041894015	*</t>
  </si>
  <si>
    <t>*	922321450	*</t>
  </si>
  <si>
    <t>*	922321474	*</t>
  </si>
  <si>
    <t>*	044383014	*</t>
  </si>
  <si>
    <t>*	039175017	*</t>
  </si>
  <si>
    <t>*	049002013	*</t>
  </si>
  <si>
    <t>*	981977770	*</t>
  </si>
  <si>
    <t>*	047402021	*</t>
  </si>
  <si>
    <t>*	042515054	*</t>
  </si>
  <si>
    <t>*	044755027	*</t>
  </si>
  <si>
    <t>*	042209027	*</t>
  </si>
  <si>
    <t>*	049090018	*</t>
  </si>
  <si>
    <t>*	926418637	*</t>
  </si>
  <si>
    <t>*	042516029	*</t>
  </si>
  <si>
    <t>*	984160566	*</t>
  </si>
  <si>
    <t>*	984237166	*</t>
  </si>
  <si>
    <t>*	038195044	*</t>
  </si>
  <si>
    <t>*041435013*</t>
  </si>
  <si>
    <t>*033490020*</t>
  </si>
  <si>
    <t>*034921015*</t>
  </si>
  <si>
    <t>*034678033*</t>
  </si>
  <si>
    <t>*010834024*</t>
  </si>
  <si>
    <t>*041762016*</t>
  </si>
  <si>
    <t>*036875019*</t>
  </si>
  <si>
    <t>*036899019*</t>
  </si>
  <si>
    <t>*035672043*</t>
  </si>
  <si>
    <t>*035767250*</t>
  </si>
  <si>
    <t>*026664021*</t>
  </si>
  <si>
    <t>*027989019*</t>
  </si>
  <si>
    <t>*027286323*</t>
  </si>
  <si>
    <t>*027286210*</t>
  </si>
  <si>
    <t>*036683023*</t>
  </si>
  <si>
    <t>*027491012*</t>
  </si>
  <si>
    <t>*022483111*</t>
  </si>
  <si>
    <t>*023404231*</t>
  </si>
  <si>
    <t>*029309034*</t>
  </si>
  <si>
    <t>*028852010*</t>
  </si>
  <si>
    <t>*023839018*</t>
  </si>
  <si>
    <t>*023087075*</t>
  </si>
  <si>
    <t>*041808039*</t>
  </si>
  <si>
    <t>*042101016*</t>
  </si>
  <si>
    <t>*027341015*</t>
  </si>
  <si>
    <t>*023417037*</t>
  </si>
  <si>
    <t>*020582209*</t>
  </si>
  <si>
    <t>*020582223*</t>
  </si>
  <si>
    <t>*021736020*</t>
  </si>
  <si>
    <t>*025308038*</t>
  </si>
  <si>
    <t>*027830037*</t>
  </si>
  <si>
    <t>*028600029*</t>
  </si>
  <si>
    <t>*039759016*</t>
  </si>
  <si>
    <t>*036476012*</t>
  </si>
  <si>
    <t>*036476188*</t>
  </si>
  <si>
    <t>*036476125*</t>
  </si>
  <si>
    <t>*027233016*</t>
  </si>
  <si>
    <t>*034922017*</t>
  </si>
  <si>
    <t>*024953034*</t>
  </si>
  <si>
    <t>*025725021*</t>
  </si>
  <si>
    <t>*033330010*</t>
  </si>
  <si>
    <t>*033330022*</t>
  </si>
  <si>
    <t>*034884066*</t>
  </si>
  <si>
    <t>*034162053*</t>
  </si>
  <si>
    <t>*034128013*</t>
  </si>
  <si>
    <t>*040829018*</t>
  </si>
  <si>
    <t>*027056011*</t>
  </si>
  <si>
    <t>*037696010*</t>
  </si>
  <si>
    <t>*033219015*</t>
  </si>
  <si>
    <t>*025980057*</t>
  </si>
  <si>
    <t>*025980069*</t>
  </si>
  <si>
    <t>*034195038*</t>
  </si>
  <si>
    <t>*026894028*</t>
  </si>
  <si>
    <t>*901153635*</t>
  </si>
  <si>
    <t>*901074385*</t>
  </si>
  <si>
    <t>*001340025*</t>
  </si>
  <si>
    <t>*023907076*</t>
  </si>
  <si>
    <t>*021004041*</t>
  </si>
  <si>
    <t>*930870276*</t>
  </si>
  <si>
    <t>*041411024*</t>
  </si>
  <si>
    <t>*008997064*</t>
  </si>
  <si>
    <t>*026608036*</t>
  </si>
  <si>
    <t>*013046038*</t>
  </si>
  <si>
    <t>*042554042*</t>
  </si>
  <si>
    <t>*908560269*</t>
  </si>
  <si>
    <t>*023673092*</t>
  </si>
  <si>
    <t>*981491499*</t>
  </si>
  <si>
    <t>*975451307*</t>
  </si>
  <si>
    <t>*034548089*</t>
  </si>
  <si>
    <t>CODICE DI RIFERIMENTO
NAZIONALE</t>
  </si>
  <si>
    <t>*045637028*</t>
  </si>
  <si>
    <t>DIAMICRON*60CPR 30MG RM</t>
  </si>
  <si>
    <t>*023404092*</t>
  </si>
  <si>
    <t>*	048371013	*</t>
  </si>
  <si>
    <t>*028831055*</t>
  </si>
  <si>
    <t>*	049843016	*</t>
  </si>
  <si>
    <t>TRENTAL*30CPR 400MG RM</t>
  </si>
  <si>
    <t>*022863056*</t>
  </si>
  <si>
    <t>*	044548016	*</t>
  </si>
  <si>
    <t>VIAGRA*4CPR RIV 100MG</t>
  </si>
  <si>
    <t>*020582033*</t>
  </si>
  <si>
    <t>*	041414018	*</t>
  </si>
  <si>
    <t>HARMONET*21CPR 0,075MG+0,02MG</t>
  </si>
  <si>
    <t>*030758015*</t>
  </si>
  <si>
    <t>*	050026018	*</t>
  </si>
  <si>
    <t>CAPILLAREMA*30CPS 75MG</t>
  </si>
  <si>
    <t>*022571018*</t>
  </si>
  <si>
    <t>*	049906011	*</t>
  </si>
  <si>
    <t>FLUIMUCIL*EV AER 10F 300MG 3ML</t>
  </si>
  <si>
    <t>*	049842014	*</t>
  </si>
  <si>
    <t>ZIRTEC*20CPR RIV 10MG</t>
  </si>
  <si>
    <t>*026894016*</t>
  </si>
  <si>
    <t>*	041749021	*</t>
  </si>
  <si>
    <t>CARDURA*20CPR DIV 4MG</t>
  </si>
  <si>
    <t>EFEXOR*10CPS 150MG RP</t>
  </si>
  <si>
    <t>*	048371025	*</t>
  </si>
  <si>
    <t>*028831067*</t>
  </si>
  <si>
    <t>*	041417041	*</t>
  </si>
  <si>
    <t>MAALOX*OS SOSP 250ML 4%+3,5%</t>
  </si>
  <si>
    <t>*	050066012	*</t>
  </si>
  <si>
    <t>NIZORAL*SHAMPOO FL 100G 20MG/G</t>
  </si>
  <si>
    <t>*024964140*</t>
  </si>
  <si>
    <t>*	049946015	*</t>
  </si>
  <si>
    <t>RELPAX*6CPR RIV 40MG ACLAR</t>
  </si>
  <si>
    <t>*035307305*</t>
  </si>
  <si>
    <t xml:space="preserve">DYMISTA*1FL SPRAY NAS 23G 120D                                          </t>
  </si>
  <si>
    <t>*	975083078	*</t>
  </si>
  <si>
    <t>ARMOLIPID PLUS 60CPR</t>
  </si>
  <si>
    <t>*935688945*</t>
  </si>
  <si>
    <t>BONVIVA*1CPR RIV 150MG</t>
  </si>
  <si>
    <t xml:space="preserve">VOLTAREN OFTABAK*COLL FL10ML                           </t>
  </si>
  <si>
    <t>*	050065010	*</t>
  </si>
  <si>
    <t>PURSENNID*40CPR RIV 12MG</t>
  </si>
  <si>
    <t>*004758025*</t>
  </si>
  <si>
    <t>*	050133014	*</t>
  </si>
  <si>
    <t>RINOCLENIL*SPRAY 200ER 100MCG</t>
  </si>
  <si>
    <t>*035799028*</t>
  </si>
  <si>
    <t>*	043630019	*</t>
  </si>
  <si>
    <t>LANSOX*14CPS 30MG</t>
  </si>
  <si>
    <t>*028600017*</t>
  </si>
  <si>
    <t>*	050134016	*</t>
  </si>
  <si>
    <t>FLIXONASE*SPRAY NAS 120D 50MCG</t>
  </si>
  <si>
    <t>*027657016*</t>
  </si>
  <si>
    <t>*	050138015	*</t>
  </si>
  <si>
    <t>NETILDEX*COLL 5ML1MG/ML+3MG/ML</t>
  </si>
  <si>
    <t>*036452011*</t>
  </si>
  <si>
    <t>*020702282*</t>
  </si>
  <si>
    <t>*	049903014	*</t>
  </si>
  <si>
    <t>*032143024*</t>
  </si>
  <si>
    <t xml:space="preserve">MERCILON*21CPR 0,15MG+0,02MG                                              </t>
  </si>
  <si>
    <t>*	050332016	*</t>
  </si>
  <si>
    <t>BENERVA*20CPR 300MG</t>
  </si>
  <si>
    <t>*004642031*</t>
  </si>
  <si>
    <t>*	050334010	*</t>
  </si>
  <si>
    <t>MEDROL*30CPR 4MG</t>
  </si>
  <si>
    <t xml:space="preserve">SYSTANE ULTRA S/CONSERVANTI 10 ML                   </t>
  </si>
  <si>
    <t>*026821025*</t>
  </si>
  <si>
    <r>
      <t xml:space="preserve">4,66 € - </t>
    </r>
    <r>
      <rPr>
        <sz val="24"/>
        <rFont val="Calibri"/>
        <family val="2"/>
        <scheme val="minor"/>
      </rPr>
      <t>35%</t>
    </r>
    <r>
      <rPr>
        <b/>
        <sz val="24"/>
        <rFont val="Calibri"/>
        <family val="2"/>
        <scheme val="minor"/>
      </rPr>
      <t xml:space="preserve">
</t>
    </r>
    <r>
      <rPr>
        <b/>
        <sz val="22"/>
        <rFont val="Calibri"/>
        <family val="2"/>
        <scheme val="minor"/>
      </rPr>
      <t>Minimo 6 pz</t>
    </r>
  </si>
  <si>
    <r>
      <t xml:space="preserve">4,52 € - </t>
    </r>
    <r>
      <rPr>
        <sz val="24"/>
        <rFont val="Calibri"/>
        <family val="2"/>
        <scheme val="minor"/>
      </rPr>
      <t>37%</t>
    </r>
    <r>
      <rPr>
        <b/>
        <sz val="24"/>
        <rFont val="Calibri"/>
        <family val="2"/>
        <scheme val="minor"/>
      </rPr>
      <t xml:space="preserve">
</t>
    </r>
    <r>
      <rPr>
        <b/>
        <sz val="22"/>
        <rFont val="Calibri"/>
        <family val="2"/>
        <scheme val="minor"/>
      </rPr>
      <t xml:space="preserve">Minimo 18 pz </t>
    </r>
  </si>
  <si>
    <r>
      <t xml:space="preserve">9,70 € - </t>
    </r>
    <r>
      <rPr>
        <sz val="24"/>
        <rFont val="Calibri"/>
        <family val="2"/>
        <scheme val="minor"/>
      </rPr>
      <t>43,50%</t>
    </r>
    <r>
      <rPr>
        <b/>
        <sz val="24"/>
        <rFont val="Calibri"/>
        <family val="2"/>
        <scheme val="minor"/>
      </rPr>
      <t xml:space="preserve">
</t>
    </r>
    <r>
      <rPr>
        <b/>
        <sz val="22"/>
        <rFont val="Calibri"/>
        <family val="2"/>
        <scheme val="minor"/>
      </rPr>
      <t xml:space="preserve">Minimo 18 pz </t>
    </r>
  </si>
  <si>
    <r>
      <t xml:space="preserve">9,53 € - </t>
    </r>
    <r>
      <rPr>
        <sz val="24"/>
        <rFont val="Calibri"/>
        <family val="2"/>
        <scheme val="minor"/>
      </rPr>
      <t>44,5%</t>
    </r>
    <r>
      <rPr>
        <b/>
        <sz val="24"/>
        <rFont val="Calibri"/>
        <family val="2"/>
        <scheme val="minor"/>
      </rPr>
      <t xml:space="preserve">
</t>
    </r>
    <r>
      <rPr>
        <b/>
        <sz val="22"/>
        <rFont val="Calibri"/>
        <family val="2"/>
        <scheme val="minor"/>
      </rPr>
      <t>Minimo 24 pz</t>
    </r>
  </si>
  <si>
    <r>
      <t xml:space="preserve">3,81 € - </t>
    </r>
    <r>
      <rPr>
        <sz val="24"/>
        <rFont val="Calibri"/>
        <family val="2"/>
        <scheme val="minor"/>
      </rPr>
      <t>40%</t>
    </r>
    <r>
      <rPr>
        <b/>
        <sz val="24"/>
        <rFont val="Calibri"/>
        <family val="2"/>
        <scheme val="minor"/>
      </rPr>
      <t xml:space="preserve">
</t>
    </r>
    <r>
      <rPr>
        <b/>
        <sz val="22"/>
        <rFont val="Calibri"/>
        <family val="2"/>
        <scheme val="minor"/>
      </rPr>
      <t>Minimo 4 pz</t>
    </r>
  </si>
  <si>
    <r>
      <t xml:space="preserve">3,62 € - </t>
    </r>
    <r>
      <rPr>
        <sz val="24"/>
        <rFont val="Calibri"/>
        <family val="2"/>
        <scheme val="minor"/>
      </rPr>
      <t>43%</t>
    </r>
    <r>
      <rPr>
        <b/>
        <sz val="24"/>
        <rFont val="Calibri"/>
        <family val="2"/>
        <scheme val="minor"/>
      </rPr>
      <t xml:space="preserve">
</t>
    </r>
    <r>
      <rPr>
        <b/>
        <sz val="22"/>
        <rFont val="Calibri"/>
        <family val="2"/>
        <scheme val="minor"/>
      </rPr>
      <t>Minimo 24 pz</t>
    </r>
  </si>
  <si>
    <r>
      <t xml:space="preserve">3,75 € - </t>
    </r>
    <r>
      <rPr>
        <sz val="24"/>
        <rFont val="Calibri"/>
        <family val="2"/>
        <scheme val="minor"/>
      </rPr>
      <t>41%</t>
    </r>
    <r>
      <rPr>
        <b/>
        <sz val="24"/>
        <rFont val="Calibri"/>
        <family val="2"/>
        <scheme val="minor"/>
      </rPr>
      <t xml:space="preserve">
</t>
    </r>
    <r>
      <rPr>
        <b/>
        <sz val="22"/>
        <rFont val="Calibri"/>
        <family val="2"/>
        <scheme val="minor"/>
      </rPr>
      <t xml:space="preserve">Minimo 12 pz </t>
    </r>
  </si>
  <si>
    <t>*032647024*</t>
  </si>
  <si>
    <t>*025980083*</t>
  </si>
  <si>
    <t>*	050017019	*</t>
  </si>
  <si>
    <t>MACMIROR COMPLEX*12 OV VAG</t>
  </si>
  <si>
    <t>*023432038*</t>
  </si>
  <si>
    <t>BENZAC*GEL 40G 5% (scad.10/2024)</t>
  </si>
  <si>
    <t>*	043987027	*</t>
  </si>
  <si>
    <t>NOVONORM*90CPR 1MG</t>
  </si>
  <si>
    <t>*034162127*</t>
  </si>
  <si>
    <t>*	050425014	*</t>
  </si>
  <si>
    <t>BETMIGA*30CPR 50MG RP</t>
  </si>
  <si>
    <t>*042647103*</t>
  </si>
  <si>
    <t>*	050471010	*</t>
  </si>
  <si>
    <t>LUMIGAN*COLL FL 3ML 0,1MG/ML</t>
  </si>
  <si>
    <t>*035447022*</t>
  </si>
  <si>
    <t>*	050476011	*</t>
  </si>
  <si>
    <t>IMODIUM*8CPS 2MG</t>
  </si>
  <si>
    <t>*023673066*</t>
  </si>
  <si>
    <t>ELOCON*CREMA 30G 0,1% (Scad 11/2024)</t>
  </si>
  <si>
    <t>*024280012*</t>
  </si>
  <si>
    <t>*024280024*</t>
  </si>
  <si>
    <t xml:space="preserve">DAKTARIN*CREMA 30G 2% 
</t>
  </si>
  <si>
    <t>*909089031*</t>
  </si>
  <si>
    <t>MINESSE*28CPR 60MCG+15MCG (Scad 12/2024)</t>
  </si>
  <si>
    <t>*	041677030	*</t>
  </si>
  <si>
    <t>*	044755015	*</t>
  </si>
  <si>
    <t>*026608164*</t>
  </si>
  <si>
    <r>
      <t xml:space="preserve">4,48 € - </t>
    </r>
    <r>
      <rPr>
        <sz val="24"/>
        <rFont val="Calibri"/>
        <family val="2"/>
        <scheme val="minor"/>
      </rPr>
      <t>37,50%</t>
    </r>
    <r>
      <rPr>
        <b/>
        <sz val="24"/>
        <rFont val="Calibri"/>
        <family val="2"/>
        <scheme val="minor"/>
      </rPr>
      <t xml:space="preserve">
</t>
    </r>
    <r>
      <rPr>
        <b/>
        <sz val="22"/>
        <rFont val="Calibri"/>
        <family val="2"/>
        <scheme val="minor"/>
      </rPr>
      <t>Minimo 36 pz</t>
    </r>
  </si>
  <si>
    <t>ROCALTROL*30CPS 0,25MCG</t>
  </si>
  <si>
    <t>ROCALTROL*30CPS 0,50MCG</t>
  </si>
  <si>
    <t>OMNIC* 20 CPS 0,4 RM</t>
  </si>
  <si>
    <t>XANAX GTT* OS GTT FL 0,75 MG/ML</t>
  </si>
  <si>
    <t>ACQUA SIRMIONE MIN NAT 15ML 6F</t>
  </si>
  <si>
    <t>*045876012*</t>
  </si>
  <si>
    <t>*045876024*</t>
  </si>
  <si>
    <t>ARNIGEL*7% GEL TUBO 45G</t>
  </si>
  <si>
    <t>*004763114*</t>
  </si>
  <si>
    <t>*004763330*</t>
  </si>
  <si>
    <t>*016242238*</t>
  </si>
  <si>
    <t>*016242214*</t>
  </si>
  <si>
    <t>*016242240*</t>
  </si>
  <si>
    <t>*980928396*</t>
  </si>
  <si>
    <t>*900059991*</t>
  </si>
  <si>
    <t>*971347657*</t>
  </si>
  <si>
    <t>ASPIRINA C*10CPR EFF C/VIT C</t>
  </si>
  <si>
    <t>ASPIRINA C*20CPR EFF 400+240MG</t>
  </si>
  <si>
    <t>BENAGOL VIT.C*16PAST ARANCIA</t>
  </si>
  <si>
    <t>BENAGOL*16PAST LIMONE S/Z</t>
  </si>
  <si>
    <t>BENAGOL*16PAST MIELE/LIMONE</t>
  </si>
  <si>
    <t>BEPANTHENOL TATTOO PASTA TRAT</t>
  </si>
  <si>
    <t>BEPANTHENOL*BABY PASTA 100G</t>
  </si>
  <si>
    <t>BIOREPAIR PLUS PROT TOTALE75ML</t>
  </si>
  <si>
    <t>*029396052*</t>
  </si>
  <si>
    <t>*930525771*</t>
  </si>
  <si>
    <t>*974109201*</t>
  </si>
  <si>
    <t>BUSCOFEN*24CPS MOLLI 200MG</t>
  </si>
  <si>
    <t>CARNIDYN PLUS INTEGR 20BUST</t>
  </si>
  <si>
    <t>CERAVE LOZIONE IDRATANTE 236ML</t>
  </si>
  <si>
    <t>*971169836*</t>
  </si>
  <si>
    <t>*974966881*</t>
  </si>
  <si>
    <t>*974966893*</t>
  </si>
  <si>
    <t>*975454986*</t>
  </si>
  <si>
    <t>*012811016*</t>
  </si>
  <si>
    <t>*901239576*</t>
  </si>
  <si>
    <t>*012235040*</t>
  </si>
  <si>
    <t>*931608196*</t>
  </si>
  <si>
    <t>*013046089*</t>
  </si>
  <si>
    <t>*986286906*</t>
  </si>
  <si>
    <t>*986130351*</t>
  </si>
  <si>
    <t>CONNETTIVINAMANI CREMA 30G</t>
  </si>
  <si>
    <t>CONNETTIVINAMANI CREMA 75G</t>
  </si>
  <si>
    <t>DELTARINOLO*SPRAY NAS FL 15ML</t>
  </si>
  <si>
    <t>DENTOSAN COLLUT TRATT MES200ML</t>
  </si>
  <si>
    <t>DEQUADIN*20CPR 0,25MG</t>
  </si>
  <si>
    <t>ELMEX BIMBI DENTIFRICIO 50ML</t>
  </si>
  <si>
    <t>ENTEROGERMINA*OS 20FL 4MLD/5ML</t>
  </si>
  <si>
    <t>ENTEROLACTIS BEVIBILE 12FL</t>
  </si>
  <si>
    <t>ENTEROLACTIS PLUS 15CPS</t>
  </si>
  <si>
    <t>*986130363*</t>
  </si>
  <si>
    <t>*931660981*</t>
  </si>
  <si>
    <t>*904004999*</t>
  </si>
  <si>
    <t>*043904022*</t>
  </si>
  <si>
    <t>*027244072*</t>
  </si>
  <si>
    <t>ENTEROLACTIS PLUS 30CPS</t>
  </si>
  <si>
    <t>ESOXX ONE 20STICK 10ML</t>
  </si>
  <si>
    <t>EUTROSIS FL 500ML</t>
  </si>
  <si>
    <t>FEXACTIV*COLL 1FL 10ML</t>
  </si>
  <si>
    <t>FLOMAX*OS 20BUST 350MG</t>
  </si>
  <si>
    <t>*020949020*</t>
  </si>
  <si>
    <t>*927117251*</t>
  </si>
  <si>
    <t>*983513641*</t>
  </si>
  <si>
    <t>*983513666*</t>
  </si>
  <si>
    <t>GUTTALAX*OS GTT 15ML 7,5MG/ML</t>
  </si>
  <si>
    <t>IPER CLENNY 5ML 20FLAC SOL MON</t>
  </si>
  <si>
    <t>KUKIDENT PLUS ORIGINAL CR 40G</t>
  </si>
  <si>
    <t>KUKIDENT PLUS ORIGINAL CR 65G</t>
  </si>
  <si>
    <t>*935054914*</t>
  </si>
  <si>
    <t>*931925059*</t>
  </si>
  <si>
    <t>*907286936*</t>
  </si>
  <si>
    <t>*035618053*</t>
  </si>
  <si>
    <t>*025634015*</t>
  </si>
  <si>
    <t>*025634041*</t>
  </si>
  <si>
    <t>*042028011*</t>
  </si>
  <si>
    <t>*042028023*</t>
  </si>
  <si>
    <t>MERIDOL COLLUTT 400ML</t>
  </si>
  <si>
    <t>MERIDOL MEDIO SPAZZOLINO 1PZ</t>
  </si>
  <si>
    <t>MERIDOL SPAZZOLINO SET MORB</t>
  </si>
  <si>
    <t>MOMENTACT*20CPR RIV 400MG</t>
  </si>
  <si>
    <t>NUROFEN*12 CPR RIV 200MG</t>
  </si>
  <si>
    <t>NUROFEN*24CPR RIV 200MG</t>
  </si>
  <si>
    <t>OKITASK*OS GRAT 10BUST 40MG</t>
  </si>
  <si>
    <t>OKITASK*OS GRAT 20BUST 40MG</t>
  </si>
  <si>
    <t>*924526888*</t>
  </si>
  <si>
    <t>*002516060*</t>
  </si>
  <si>
    <t>*927101838*</t>
  </si>
  <si>
    <t>*036397014*</t>
  </si>
  <si>
    <t>*036397026*</t>
  </si>
  <si>
    <t>*909015859*</t>
  </si>
  <si>
    <t>*032139014*</t>
  </si>
  <si>
    <t>PHYSIOMER BABY IPER SPR 115ML</t>
  </si>
  <si>
    <t>REPARIL GEL CM*40G 1%+5%</t>
  </si>
  <si>
    <t>REPARIL GEL C.M.*40G 2%+5%</t>
  </si>
  <si>
    <t>SOAGEN IDRATANTE 50ML</t>
  </si>
  <si>
    <t>STILLA DELICATO*COLL 10ML0,02%</t>
  </si>
  <si>
    <t>*923208906*</t>
  </si>
  <si>
    <t>*931771289*</t>
  </si>
  <si>
    <t>*935700219*</t>
  </si>
  <si>
    <t>THEALOZ DUO SOL OCULARE 10ML</t>
  </si>
  <si>
    <t>TIOBEC 800 20CPR FAST-SLOW 32G</t>
  </si>
  <si>
    <t>TIOBEC DOL 20CPR</t>
  </si>
  <si>
    <t>*025647013*</t>
  </si>
  <si>
    <t>*025647037*</t>
  </si>
  <si>
    <t>*025647114*</t>
  </si>
  <si>
    <t>*976335291*</t>
  </si>
  <si>
    <t>TROSYD*CREMA DERM 30G 1%</t>
  </si>
  <si>
    <t>TROSYD*POLV CUT 30G 1%</t>
  </si>
  <si>
    <t>TROSYD*SOLUZ CUT. UNG.1FL 12ML 28%</t>
  </si>
  <si>
    <t>YOVIS FLACONCINI 10FL OS</t>
  </si>
  <si>
    <t>*924451899*</t>
  </si>
  <si>
    <t>MELATONINA ACT 1MG+3COMP120CPR</t>
  </si>
  <si>
    <t>*924451901*</t>
  </si>
  <si>
    <t>MELATONINA ACT 1MG+5COMP 90CPR</t>
  </si>
  <si>
    <t>*926038112*</t>
  </si>
  <si>
    <t>*924451887*</t>
  </si>
  <si>
    <t>MELATONINA ACT GOCCE 15ML</t>
  </si>
  <si>
    <t>MELATONINA ACT 1MG 150CPR</t>
  </si>
  <si>
    <t>*	049903026	*</t>
  </si>
  <si>
    <t>BENZAC*GEL40G 10%</t>
  </si>
  <si>
    <t>*	032143012	*</t>
  </si>
  <si>
    <t>*034076101*</t>
  </si>
  <si>
    <t>Max 50 pz</t>
  </si>
  <si>
    <t>*	046328023	*</t>
  </si>
  <si>
    <t>ZOELY*24CPR 2,5MG+1,5MG+4CPR</t>
  </si>
  <si>
    <t>*041400019*</t>
  </si>
  <si>
    <t>Non si accettano resi</t>
  </si>
  <si>
    <t>*	050812015	*</t>
  </si>
  <si>
    <t>ELLAONE*1CPR 30MG</t>
  </si>
  <si>
    <t>*039366036*</t>
  </si>
  <si>
    <t>*014159026*</t>
  </si>
  <si>
    <r>
      <rPr>
        <b/>
        <sz val="26"/>
        <color theme="1"/>
        <rFont val="Calibri"/>
        <family val="2"/>
        <scheme val="minor"/>
      </rPr>
      <t xml:space="preserve">4,43€ </t>
    </r>
    <r>
      <rPr>
        <sz val="26"/>
        <color theme="1"/>
        <rFont val="Calibri"/>
        <family val="2"/>
        <scheme val="minor"/>
      </rPr>
      <t>- 39%
Minimo 6 pz</t>
    </r>
  </si>
  <si>
    <r>
      <rPr>
        <b/>
        <sz val="26"/>
        <color theme="1"/>
        <rFont val="Calibri"/>
        <family val="2"/>
        <scheme val="minor"/>
      </rPr>
      <t>4,29€</t>
    </r>
    <r>
      <rPr>
        <sz val="26"/>
        <color theme="1"/>
        <rFont val="Calibri"/>
        <family val="2"/>
        <scheme val="minor"/>
      </rPr>
      <t xml:space="preserve"> - 41%
Minimo 12 pz</t>
    </r>
  </si>
  <si>
    <r>
      <rPr>
        <b/>
        <sz val="26"/>
        <color theme="1"/>
        <rFont val="Calibri"/>
        <family val="2"/>
        <scheme val="minor"/>
      </rPr>
      <t>4,22€</t>
    </r>
    <r>
      <rPr>
        <sz val="26"/>
        <color theme="1"/>
        <rFont val="Calibri"/>
        <family val="2"/>
        <scheme val="minor"/>
      </rPr>
      <t xml:space="preserve"> - 42%
Minimo 24 pz</t>
    </r>
  </si>
  <si>
    <t>*001578018*</t>
  </si>
  <si>
    <t>EURAX*CREMA DERM 20G 10%</t>
  </si>
  <si>
    <t>*016242190*</t>
  </si>
  <si>
    <t>*016242164*</t>
  </si>
  <si>
    <t>*016242188*</t>
  </si>
  <si>
    <t>*022632121*</t>
  </si>
  <si>
    <t>BENAGOL*16PAST FRAGOLA S/Z</t>
  </si>
  <si>
    <t>BENAGOL*16PAST MENTA FREDDA</t>
  </si>
  <si>
    <t>BENAGOL*16PAST MENTOLO EUCALI</t>
  </si>
  <si>
    <t>NEOBOROCILLINA*16PAST 1,2+20MG</t>
  </si>
  <si>
    <t>*045949017*</t>
  </si>
  <si>
    <t>*045949029*</t>
  </si>
  <si>
    <t>*935205536*</t>
  </si>
  <si>
    <t>*976289696*</t>
  </si>
  <si>
    <t>*983513742*</t>
  </si>
  <si>
    <t>*983513716*</t>
  </si>
  <si>
    <t>CAMILIA*OS SOLUZ 30FL 1ML</t>
  </si>
  <si>
    <t>DENTOSAN COLLUT TRATT QUO200ML</t>
  </si>
  <si>
    <t>GUM SOFT PICK COMFORT FLEX</t>
  </si>
  <si>
    <t>KUKIDENT PLUS DOPPIA AZIONE65G</t>
  </si>
  <si>
    <t>KUKIDENT PLUS DOPPIA PROT 40G</t>
  </si>
  <si>
    <t>*022760019*</t>
  </si>
  <si>
    <t>*935818512*</t>
  </si>
  <si>
    <t>*934424476*</t>
  </si>
  <si>
    <t>*981996059*</t>
  </si>
  <si>
    <t>*984159297*</t>
  </si>
  <si>
    <t>CANESTEN*CREMA 30G 1%</t>
  </si>
  <si>
    <t>DERMOVITAMINA FILMOCARE 100ML</t>
  </si>
  <si>
    <t>DERMOVITAMINA FILMOCARE 30</t>
  </si>
  <si>
    <t>DERMOVITAMINA MICOBLOCK ONICOD</t>
  </si>
  <si>
    <t>DEXERYL 250G</t>
  </si>
  <si>
    <t>*020051037*</t>
  </si>
  <si>
    <t>*935740946*</t>
  </si>
  <si>
    <t>FOILLE INSETTI*CREMA 15G</t>
  </si>
  <si>
    <t>MELLIS CAP SH RID LEN 200ML</t>
  </si>
  <si>
    <t>*025519051*</t>
  </si>
  <si>
    <t>*902085986*</t>
  </si>
  <si>
    <t>*926025937*</t>
  </si>
  <si>
    <t>*942602614*</t>
  </si>
  <si>
    <t>*942602665*</t>
  </si>
  <si>
    <t>*935662561*</t>
  </si>
  <si>
    <t>*935662609*</t>
  </si>
  <si>
    <t>*973662582*</t>
  </si>
  <si>
    <t>*924961713*</t>
  </si>
  <si>
    <t>MAG 2*20CPR EFF 2,25G</t>
  </si>
  <si>
    <t>MAGNESIO SUPREMO 150G</t>
  </si>
  <si>
    <t>MGK VIS ORANGE 15BUST</t>
  </si>
  <si>
    <t>MGK VIS ORANGE 30BUST</t>
  </si>
  <si>
    <t>SUPRADYN RIC 50+ EFFER 15CPR</t>
  </si>
  <si>
    <t>SUPRADYN RIC DEGLUT 35CPR</t>
  </si>
  <si>
    <t>SUSTENIUM MAGNESIO/POT 28BUST</t>
  </si>
  <si>
    <t>SUSTENIUM MEMO FOSFORO 10FL</t>
  </si>
  <si>
    <t>*931051799*</t>
  </si>
  <si>
    <t>*935617478*</t>
  </si>
  <si>
    <t>GYNOCANESTEN INTHIMA LENITIVO</t>
  </si>
  <si>
    <t>TANTUM ROSA INT DERMA DET500ML</t>
  </si>
  <si>
    <t>*036193023*</t>
  </si>
  <si>
    <t>*970374474*</t>
  </si>
  <si>
    <t>ESSAVEN*GEL 80G 10MG/G+8MG/G</t>
  </si>
  <si>
    <t>GAMBE FRESH TEVA GEL 100ML</t>
  </si>
  <si>
    <t>*902348907*</t>
  </si>
  <si>
    <t>THEISS ARNICA GEL FORTE 100ML</t>
  </si>
  <si>
    <t>*935382782*</t>
  </si>
  <si>
    <t>*905351387*</t>
  </si>
  <si>
    <t>*046539021*</t>
  </si>
  <si>
    <t>*933893455*</t>
  </si>
  <si>
    <t>*923788968*</t>
  </si>
  <si>
    <t>*985988346*</t>
  </si>
  <si>
    <t>*903367148*</t>
  </si>
  <si>
    <t>BLEFARETTE*30  SALVIETTE</t>
  </si>
  <si>
    <t>EUMILL PROTECTION GTT OCUL10FL</t>
  </si>
  <si>
    <t>IRIDINA GTT LUBRIFICANTI 10ML</t>
  </si>
  <si>
    <t>LIBENAR 15FL 5ML</t>
  </si>
  <si>
    <t>LIBENAR 15FLX5ML SOLUZIONE ISO</t>
  </si>
  <si>
    <t>NARHINEL SOL FISIOL 20F 5ML</t>
  </si>
  <si>
    <t>*931340766*</t>
  </si>
  <si>
    <t>*015001086*</t>
  </si>
  <si>
    <t>*015001023*</t>
  </si>
  <si>
    <t>*934855560*</t>
  </si>
  <si>
    <t>PHYSIOMER CSR SPRAY NASALE BB</t>
  </si>
  <si>
    <t>STILLA DECONG*COLL 10F 0,3ML</t>
  </si>
  <si>
    <t>STILLA DECONG*COLL 8ML 0,05%</t>
  </si>
  <si>
    <t>STILLADAY FORTE 0,3% 10ML</t>
  </si>
  <si>
    <t>*976597068*</t>
  </si>
  <si>
    <t>VICKS ZZZQUIL NATURA 30PAST</t>
  </si>
  <si>
    <t>*974034439*</t>
  </si>
  <si>
    <t>*981266428*</t>
  </si>
  <si>
    <t>BIOCHETASI POCK DIGESTIV 18CPR</t>
  </si>
  <si>
    <t>BIOCHETASI REFLUSSO 20STICK</t>
  </si>
  <si>
    <t>*022512014*</t>
  </si>
  <si>
    <t>*930494099*</t>
  </si>
  <si>
    <t>*931446571*</t>
  </si>
  <si>
    <t>*926827775*</t>
  </si>
  <si>
    <t>*026525093*</t>
  </si>
  <si>
    <t>*026525105*</t>
  </si>
  <si>
    <t>*972264408*</t>
  </si>
  <si>
    <t>DUPHALAC*SCIR 200ML 66,7%</t>
  </si>
  <si>
    <t>LACTOFLORENE PLUS 12 FL</t>
  </si>
  <si>
    <t>LACTOFLORENE PLUS BIMBI 12FL</t>
  </si>
  <si>
    <t>SEROBIOMA 24CPS</t>
  </si>
  <si>
    <t>VEROLAX*AD 18SUPP 2,25G</t>
  </si>
  <si>
    <r>
      <t xml:space="preserve">10,65 € - </t>
    </r>
    <r>
      <rPr>
        <sz val="24"/>
        <rFont val="Calibri"/>
        <family val="2"/>
        <scheme val="minor"/>
      </rPr>
      <t>38%</t>
    </r>
    <r>
      <rPr>
        <b/>
        <sz val="24"/>
        <rFont val="Calibri"/>
        <family val="2"/>
        <scheme val="minor"/>
      </rPr>
      <t xml:space="preserve">
</t>
    </r>
    <r>
      <rPr>
        <b/>
        <sz val="22"/>
        <rFont val="Calibri"/>
        <family val="2"/>
        <scheme val="minor"/>
      </rPr>
      <t>Minimo 6 pz</t>
    </r>
  </si>
  <si>
    <t>*	041677028	*</t>
  </si>
  <si>
    <t>VEROLAX*BB 18SUPP 1,375G</t>
  </si>
  <si>
    <t xml:space="preserve">ARNIGEL*7% GEL TUBO 120G </t>
  </si>
  <si>
    <t>BIAFIN EMULSIONE CUTANEA PROMO</t>
  </si>
  <si>
    <t>*975966918*</t>
  </si>
  <si>
    <t>*902812799*</t>
  </si>
  <si>
    <t>CER'8 ZANZARE 48 CUSCINETTI</t>
  </si>
  <si>
    <t>*979605488*</t>
  </si>
  <si>
    <t>COMPEED TRATT HERPES LABIALE</t>
  </si>
  <si>
    <t>*974834525*</t>
  </si>
  <si>
    <t>FISSAN SALV DELICATE PROT/A65P</t>
  </si>
  <si>
    <t>*939588556*</t>
  </si>
  <si>
    <t>NEOVIDERM EMULS CUTANEA 100ML</t>
  </si>
  <si>
    <t>*970489593*</t>
  </si>
  <si>
    <t>COLILEN IBS 96OPR</t>
  </si>
  <si>
    <t>*041545031*</t>
  </si>
  <si>
    <t>GAVISCON BRUCIORE E INDIG*24BS</t>
  </si>
  <si>
    <t>*020702080*</t>
  </si>
  <si>
    <t>MAALOX PLUS*30CPR MAST</t>
  </si>
  <si>
    <t>*041056021*</t>
  </si>
  <si>
    <t>MAALOX REFLUSSO*14CPR 20MG</t>
  </si>
  <si>
    <t>*927108415*</t>
  </si>
  <si>
    <t>SOLLIEVO BIO TISANA 20FILT 44G</t>
  </si>
  <si>
    <t>*983513654*</t>
  </si>
  <si>
    <t>KUKIDENT NEUTRO CREMA ADES 65G</t>
  </si>
  <si>
    <t>*983513767*</t>
  </si>
  <si>
    <t>KUKIDENT PLUS SIGILLO 57G</t>
  </si>
  <si>
    <t>*041515026*</t>
  </si>
  <si>
    <t>BRONCHENOLO GOLA*OS SPRAY 15ML</t>
  </si>
  <si>
    <t>*035450028*</t>
  </si>
  <si>
    <t>DICLOREUM ACTIGEL*GEL 100G 1%</t>
  </si>
  <si>
    <t>*042822015*</t>
  </si>
  <si>
    <t>FROBEN GOLA*COLLUT 160ML 0,25%</t>
  </si>
  <si>
    <t>*042822027*</t>
  </si>
  <si>
    <t>FROBEN GOLA*NEBUL 15ML 0,25%</t>
  </si>
  <si>
    <t>*025669197*</t>
  </si>
  <si>
    <t>MOMENT*10CPS MOLLI 200MG</t>
  </si>
  <si>
    <t>*025669185*</t>
  </si>
  <si>
    <t>MOMENT*36CPR RIV 200MG</t>
  </si>
  <si>
    <t>*035618077*</t>
  </si>
  <si>
    <t>MOMENTACT*OS SOSP 8BUST 400MG</t>
  </si>
  <si>
    <r>
      <rPr>
        <b/>
        <sz val="26"/>
        <color theme="1"/>
        <rFont val="Calibri"/>
        <family val="2"/>
        <scheme val="minor"/>
      </rPr>
      <t xml:space="preserve">3,49€ </t>
    </r>
    <r>
      <rPr>
        <sz val="26"/>
        <color theme="1"/>
        <rFont val="Calibri"/>
        <family val="2"/>
        <scheme val="minor"/>
      </rPr>
      <t>- 58%
da 1 pz a 11 pz</t>
    </r>
  </si>
  <si>
    <r>
      <rPr>
        <b/>
        <sz val="26"/>
        <color theme="1"/>
        <rFont val="Calibri"/>
        <family val="2"/>
        <scheme val="minor"/>
      </rPr>
      <t>3,16€</t>
    </r>
    <r>
      <rPr>
        <sz val="26"/>
        <color theme="1"/>
        <rFont val="Calibri"/>
        <family val="2"/>
        <scheme val="minor"/>
      </rPr>
      <t xml:space="preserve"> - 62%
da 12 pz a 35 pz</t>
    </r>
  </si>
  <si>
    <r>
      <rPr>
        <b/>
        <sz val="26"/>
        <color theme="1"/>
        <rFont val="Calibri"/>
        <family val="2"/>
        <scheme val="minor"/>
      </rPr>
      <t>2,91€</t>
    </r>
    <r>
      <rPr>
        <sz val="26"/>
        <color theme="1"/>
        <rFont val="Calibri"/>
        <family val="2"/>
        <scheme val="minor"/>
      </rPr>
      <t xml:space="preserve"> - 65%
Minimo 36 pz</t>
    </r>
  </si>
  <si>
    <t>*032186013*</t>
  </si>
  <si>
    <t>BIALCOL MED*FL SOLUZ 300ML 0.1</t>
  </si>
  <si>
    <t>*912518469*</t>
  </si>
  <si>
    <t>*912517909*</t>
  </si>
  <si>
    <t>*980763751*</t>
  </si>
  <si>
    <t>*979332400*</t>
  </si>
  <si>
    <t>BIOCHETASI ACIDITA'/DIG 20CPR</t>
  </si>
  <si>
    <t>*981365416*</t>
  </si>
  <si>
    <t>ENTERELLE PLUS 24BUST STICK</t>
  </si>
  <si>
    <t>*974373159*</t>
  </si>
  <si>
    <t>ENTERELLE PLUS 24CPS</t>
  </si>
  <si>
    <t>*912033661*</t>
  </si>
  <si>
    <t>RAMNOSELLE 30CPS</t>
  </si>
  <si>
    <t>*025669348*</t>
  </si>
  <si>
    <t>*020096020*</t>
  </si>
  <si>
    <t>VIVIN C*20CPR EFF</t>
  </si>
  <si>
    <t>*913228096*</t>
  </si>
  <si>
    <t>CLEARBLUE CONCEPTION INDIC 1CT</t>
  </si>
  <si>
    <t>*985620020*</t>
  </si>
  <si>
    <t>SARS-COV-2&amp;INFLUENZA A+B SELF</t>
  </si>
  <si>
    <t>*983776713*</t>
  </si>
  <si>
    <t>WIZ SARS-COV-2 AG RAPID AUTOT</t>
  </si>
  <si>
    <t>*039600010*</t>
  </si>
  <si>
    <t>SPIDIDOL*12CPR RIV 400MG</t>
  </si>
  <si>
    <t>DEODORANTE ANTITR ROLL-ON 50ML</t>
  </si>
  <si>
    <t>VICHY HOMME DEO VAPO 100ML</t>
  </si>
  <si>
    <t>CONNETTIVINASILVER PLUS SPRAY (scad. 05/2025)</t>
  </si>
  <si>
    <t>EUPHRALIA*COLL 10CONT 0,4ML (scad. 05/2025)</t>
  </si>
  <si>
    <t xml:space="preserve">YOVIS CAPS 10CPS </t>
  </si>
  <si>
    <t>*911147597*</t>
  </si>
  <si>
    <t>GARZA TNT PIC 36X40CM 12PZ FUS</t>
  </si>
  <si>
    <t>*900267271*</t>
  </si>
  <si>
    <t>BENDA PIC DRESSFIX CM7X5M</t>
  </si>
  <si>
    <t>*930873690*</t>
  </si>
  <si>
    <t>CONTOUR NEXT GLICEMIA 50STR</t>
  </si>
  <si>
    <t>*926522121*</t>
  </si>
  <si>
    <t>CER PIC AQUABLOC MIX 40PZ</t>
  </si>
  <si>
    <t>*022088052*</t>
  </si>
  <si>
    <t>TANTUM VERDE*COLLUT 120ML0,15%</t>
  </si>
  <si>
    <t>*035355015*</t>
  </si>
  <si>
    <t>TANTUM VERDE B*240ML22,5+7,5MG</t>
  </si>
  <si>
    <t>*970373231*</t>
  </si>
  <si>
    <t>ELMEX SENSITIVE PROF RIPA&amp;PREV</t>
  </si>
  <si>
    <t>*901068635*</t>
  </si>
  <si>
    <t>SALVA ALITO GIULIANI 30CPR</t>
  </si>
  <si>
    <t>*921581841*</t>
  </si>
  <si>
    <t>ELMEX BIMBI EDUCATIVO 0/3ANNI</t>
  </si>
  <si>
    <t>*036193011*</t>
  </si>
  <si>
    <t>ESSAVEN GEL C.M.*40G 1%+0,8%</t>
  </si>
  <si>
    <t>*025825023*</t>
  </si>
  <si>
    <t>RUSCOROID*POM 40G</t>
  </si>
  <si>
    <t>*039600022*</t>
  </si>
  <si>
    <t>SPIDIDOL*GRAT 12 BUST 400MG AL</t>
  </si>
  <si>
    <t>*935131211*</t>
  </si>
  <si>
    <t>MAALOX REFLURAPID 40CPR MASTIC</t>
  </si>
  <si>
    <t>*934480195*</t>
  </si>
  <si>
    <t>MAALOX REFLURAPID 20BUST</t>
  </si>
  <si>
    <t>*035618026*</t>
  </si>
  <si>
    <t>MOMENTACT*12CPR RIV 400MG</t>
  </si>
  <si>
    <t>*037858014*</t>
  </si>
  <si>
    <t>MOMENTACT ANALG.*GRAT 12BUST</t>
  </si>
  <si>
    <t>*908834738*</t>
  </si>
  <si>
    <t>PL3 SPECIAL PROTECTOR STICK 4M</t>
  </si>
  <si>
    <t>*908949201*</t>
  </si>
  <si>
    <t>*908089321*</t>
  </si>
  <si>
    <t>BLISTEX CLASSIC LIP PORT 4.25G</t>
  </si>
  <si>
    <t>*922960974*</t>
  </si>
  <si>
    <t>BIONIKE SHINE ON CAP CAST SCU3</t>
  </si>
  <si>
    <t>*974109151*</t>
  </si>
  <si>
    <t>CERAVE CREMA CONTORNO OCCH15ML</t>
  </si>
  <si>
    <t>*905079531*</t>
  </si>
  <si>
    <t>CER'8 TIGRE CUSC ADESIVO 36PZ</t>
  </si>
  <si>
    <t>*978448506*</t>
  </si>
  <si>
    <t>CONNETTIVINA STICK SUN LAB 3GR</t>
  </si>
  <si>
    <t>*909251718*</t>
  </si>
  <si>
    <t>POL CR PROT 100ML</t>
  </si>
  <si>
    <t>*975588056*</t>
  </si>
  <si>
    <t>SUPRADYN MAGNESIO/POTASS24BUST</t>
  </si>
  <si>
    <t>*902709397*</t>
  </si>
  <si>
    <t>MGK VIS RIC PLUS 14BUST 6G</t>
  </si>
  <si>
    <t>*942602689*</t>
  </si>
  <si>
    <t xml:space="preserve">MGK VIS ORANGE ZERO ZUCC30BUST  </t>
  </si>
  <si>
    <t>*942602640*</t>
  </si>
  <si>
    <t>MGK VIS ORANGE ZERO ZUCC15BUST</t>
  </si>
  <si>
    <t>*938894920*</t>
  </si>
  <si>
    <t>SUSTENIUM PLUS INTENS FORM 22B</t>
  </si>
  <si>
    <t>*980302537*</t>
  </si>
  <si>
    <t>MAGNESIO SUPREMO DONNA 150G</t>
  </si>
  <si>
    <t>*026630020*</t>
  </si>
  <si>
    <t>IRIDINA DUE*COLL FL 10ML 0,05%</t>
  </si>
  <si>
    <t>*927170492*</t>
  </si>
  <si>
    <t>CLENNY 25FLAC SOL MON 2ML</t>
  </si>
  <si>
    <t>*987654237*</t>
  </si>
  <si>
    <t>BENEFIBRA LIQUIDA 12BUST PRO24</t>
  </si>
  <si>
    <t>*029032087*</t>
  </si>
  <si>
    <t>CODEX*30CPS 5MLD 250MG</t>
  </si>
  <si>
    <t>*004975013*</t>
  </si>
  <si>
    <t>SOLUZIONE SCHOUM*FL 550G</t>
  </si>
  <si>
    <t>CAMILIA*OS SOLUZ 15FL 1ML (SCAD 06/2025)</t>
  </si>
  <si>
    <t>REGENERATE DENTIF AVANZATO75ML (SCAD. 06/2025)</t>
  </si>
  <si>
    <t>MOMENT*OS SOSP 8BUST 200MG (SCAD  05/2025)</t>
  </si>
  <si>
    <t>REACTIFARGAN*CREMA 20G 2% (SCAD 06/2025)</t>
  </si>
  <si>
    <t>CONNETTIVINABIO PLUS GARZA10PZ (SCAD 05/2025)</t>
  </si>
  <si>
    <t>CARNIDYN PLUS 18 CPR MASTICABILI (SCAD 04/2025)</t>
  </si>
  <si>
    <t>MERITENE VANIGLIA 270G (SCAD 05/2025)</t>
  </si>
  <si>
    <t>LANSOX*14CPS 15MG</t>
  </si>
  <si>
    <t>*	041753017	*</t>
  </si>
  <si>
    <t>FEDRA 21 CPR RIV 0.075MG+0.02MG</t>
  </si>
  <si>
    <t>*029551013*</t>
  </si>
  <si>
    <t>SAPONE IDI NEUTRO 100GR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</si>
</sst>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4">
    <numFmt numFmtId="8" formatCode="#,##0.00\ &quot;€&quot;;[Red]\-#,##0.00\ &quot;€&quot;"/>
    <numFmt numFmtId="164" formatCode="#,##0.00\ &quot;€&quot;"/>
    <numFmt numFmtId="165" formatCode="0.0%"/>
    <numFmt numFmtId="166" formatCode="&quot;€&quot;\ #,##0.00"/>
  </numFmts>
  <fonts count="4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sz val="16"/>
      <color rgb="FFE4D2F2"/>
      <name val="Calibri"/>
      <family val="2"/>
      <scheme val="minor"/>
    </font>
    <font>
      <sz val="16"/>
      <name val="Calibri"/>
      <family val="2"/>
      <scheme val="minor"/>
    </font>
    <font>
      <sz val="72"/>
      <color theme="1"/>
      <name val="C39HrP48DhTt"/>
    </font>
    <font>
      <sz val="22"/>
      <color theme="1"/>
      <name val="Calibri"/>
      <family val="2"/>
      <scheme val="minor"/>
    </font>
    <font>
      <sz val="22"/>
      <name val="Calibri"/>
      <family val="2"/>
      <scheme val="minor"/>
    </font>
    <font>
      <b/>
      <sz val="22"/>
      <color rgb="FFFF0000"/>
      <name val="Calibri"/>
      <family val="2"/>
      <scheme val="minor"/>
    </font>
    <font>
      <b/>
      <sz val="22"/>
      <color theme="1"/>
      <name val="Calibri"/>
      <family val="2"/>
      <scheme val="minor"/>
    </font>
    <font>
      <b/>
      <i/>
      <sz val="22"/>
      <color theme="1"/>
      <name val="Calibri"/>
      <family val="2"/>
      <scheme val="minor"/>
    </font>
    <font>
      <sz val="72"/>
      <name val="C39HrP48DhTt"/>
    </font>
    <font>
      <sz val="18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6"/>
      <name val="Calibri"/>
      <family val="2"/>
      <scheme val="minor"/>
    </font>
    <font>
      <sz val="20"/>
      <color theme="1"/>
      <name val="Calibri"/>
      <family val="2"/>
      <scheme val="minor"/>
    </font>
    <font>
      <sz val="20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72"/>
      <color theme="0"/>
      <name val="C39HrP48DhTt"/>
    </font>
    <font>
      <sz val="16"/>
      <color theme="0"/>
      <name val="Calibri"/>
      <family val="2"/>
      <scheme val="minor"/>
    </font>
    <font>
      <sz val="11"/>
      <color rgb="FF000000"/>
      <name val="Calibri"/>
      <family val="2"/>
    </font>
    <font>
      <sz val="24"/>
      <color theme="1"/>
      <name val="Calibri"/>
      <family val="2"/>
      <scheme val="minor"/>
    </font>
    <font>
      <b/>
      <sz val="24"/>
      <color theme="1"/>
      <name val="Calibri"/>
      <family val="2"/>
      <scheme val="minor"/>
    </font>
    <font>
      <b/>
      <sz val="24"/>
      <color rgb="FFE4D2F2"/>
      <name val="Calibri"/>
      <family val="2"/>
      <scheme val="minor"/>
    </font>
    <font>
      <sz val="24"/>
      <color rgb="FFE4D2F2"/>
      <name val="Calibri"/>
      <family val="2"/>
      <scheme val="minor"/>
    </font>
    <font>
      <sz val="24"/>
      <name val="Calibri"/>
      <family val="2"/>
      <scheme val="minor"/>
    </font>
    <font>
      <b/>
      <sz val="24"/>
      <name val="Calibri"/>
      <family val="2"/>
      <scheme val="minor"/>
    </font>
    <font>
      <sz val="24"/>
      <color rgb="FF000000"/>
      <name val="Calibri"/>
      <family val="2"/>
    </font>
    <font>
      <b/>
      <sz val="24"/>
      <color theme="0"/>
      <name val="Calibri"/>
      <family val="2"/>
      <scheme val="minor"/>
    </font>
    <font>
      <sz val="26"/>
      <color theme="1"/>
      <name val="IDAutomationHC39M Free Version"/>
      <family val="5"/>
      <charset val="2"/>
    </font>
    <font>
      <b/>
      <sz val="2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22"/>
      <color rgb="FF000000"/>
      <name val="Calibri"/>
      <family val="2"/>
      <scheme val="minor"/>
    </font>
    <font>
      <b/>
      <sz val="22"/>
      <name val="Calibri"/>
      <family val="2"/>
      <scheme val="minor"/>
    </font>
    <font>
      <b/>
      <strike/>
      <sz val="24"/>
      <color rgb="FFE4D2F2"/>
      <name val="Calibri"/>
      <family val="2"/>
      <scheme val="minor"/>
    </font>
    <font>
      <strike/>
      <sz val="24"/>
      <color rgb="FFE4D2F2"/>
      <name val="Calibri"/>
      <family val="2"/>
      <scheme val="minor"/>
    </font>
    <font>
      <b/>
      <sz val="26"/>
      <color theme="1"/>
      <name val="Calibri"/>
      <family val="2"/>
      <scheme val="minor"/>
    </font>
    <font>
      <sz val="26"/>
      <color theme="1"/>
      <name val="Calibri"/>
      <family val="2"/>
      <scheme val="minor"/>
    </font>
    <font>
      <b/>
      <i/>
      <sz val="24"/>
      <name val="Calibri"/>
      <family val="2"/>
      <scheme val="minor"/>
    </font>
    <font>
      <sz val="26"/>
      <name val="IDAutomationHC39M Free Version"/>
      <family val="5"/>
      <charset val="2"/>
    </font>
    <font>
      <b/>
      <i/>
      <sz val="16"/>
      <color theme="1"/>
      <name val="Calibri"/>
      <family val="2"/>
      <scheme val="minor"/>
    </font>
    <font>
      <sz val="24"/>
      <name val="Abadi"/>
      <family val="2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E4D2F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E5CDF3"/>
        <bgColor indexed="64"/>
      </patternFill>
    </fill>
  </fills>
  <borders count="50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</borders>
  <cellStyleXfs count="3">
    <xf numFmtId="0" fontId="0" fillId="0" borderId="0"/>
    <xf numFmtId="9" fontId="1" fillId="0" borderId="0" applyFont="0" applyFill="0" applyBorder="0" applyAlignment="0" applyProtection="0"/>
    <xf numFmtId="0" fontId="23" fillId="0" borderId="0"/>
  </cellStyleXfs>
  <cellXfs count="339">
    <xf numFmtId="0" fontId="0" fillId="0" borderId="0" xfId="0"/>
    <xf numFmtId="0" fontId="4" fillId="2" borderId="0" xfId="0" applyFont="1" applyFill="1"/>
    <xf numFmtId="0" fontId="4" fillId="0" borderId="0" xfId="0" applyFont="1"/>
    <xf numFmtId="0" fontId="4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4" fillId="0" borderId="0" xfId="0" applyFont="1" applyAlignment="1">
      <alignment horizontal="center"/>
    </xf>
    <xf numFmtId="0" fontId="2" fillId="0" borderId="12" xfId="0" applyFont="1" applyBorder="1" applyAlignment="1">
      <alignment horizontal="left" vertical="center"/>
    </xf>
    <xf numFmtId="49" fontId="3" fillId="2" borderId="0" xfId="0" applyNumberFormat="1" applyFont="1" applyFill="1" applyAlignment="1">
      <alignment horizontal="center" vertical="top"/>
    </xf>
    <xf numFmtId="49" fontId="4" fillId="2" borderId="0" xfId="0" applyNumberFormat="1" applyFont="1" applyFill="1" applyAlignment="1">
      <alignment horizontal="center" vertical="top"/>
    </xf>
    <xf numFmtId="49" fontId="4" fillId="0" borderId="0" xfId="0" applyNumberFormat="1" applyFont="1" applyAlignment="1">
      <alignment horizontal="center" vertical="top"/>
    </xf>
    <xf numFmtId="0" fontId="8" fillId="0" borderId="15" xfId="0" applyFont="1" applyBorder="1" applyAlignment="1">
      <alignment vertical="center"/>
    </xf>
    <xf numFmtId="0" fontId="8" fillId="0" borderId="14" xfId="0" applyFont="1" applyBorder="1" applyAlignment="1">
      <alignment vertical="center"/>
    </xf>
    <xf numFmtId="0" fontId="9" fillId="0" borderId="14" xfId="0" applyFont="1" applyBorder="1" applyAlignment="1">
      <alignment vertical="center"/>
    </xf>
    <xf numFmtId="0" fontId="9" fillId="0" borderId="19" xfId="0" applyFont="1" applyBorder="1" applyAlignment="1">
      <alignment vertical="center"/>
    </xf>
    <xf numFmtId="0" fontId="9" fillId="0" borderId="15" xfId="0" applyFont="1" applyBorder="1" applyAlignment="1">
      <alignment vertical="center"/>
    </xf>
    <xf numFmtId="0" fontId="8" fillId="0" borderId="8" xfId="0" applyFont="1" applyBorder="1" applyAlignment="1">
      <alignment vertical="center"/>
    </xf>
    <xf numFmtId="0" fontId="6" fillId="2" borderId="0" xfId="0" applyFont="1" applyFill="1"/>
    <xf numFmtId="0" fontId="6" fillId="0" borderId="0" xfId="0" applyFont="1"/>
    <xf numFmtId="0" fontId="14" fillId="0" borderId="0" xfId="0" applyFont="1" applyAlignment="1">
      <alignment vertical="center"/>
    </xf>
    <xf numFmtId="0" fontId="15" fillId="0" borderId="4" xfId="0" applyFont="1" applyBorder="1" applyAlignment="1">
      <alignment horizontal="center" vertical="center" wrapText="1"/>
    </xf>
    <xf numFmtId="0" fontId="15" fillId="0" borderId="2" xfId="0" applyFont="1" applyBorder="1" applyAlignment="1">
      <alignment horizontal="center" vertical="center" wrapText="1"/>
    </xf>
    <xf numFmtId="49" fontId="15" fillId="0" borderId="3" xfId="0" applyNumberFormat="1" applyFont="1" applyBorder="1" applyAlignment="1">
      <alignment horizontal="center" vertical="center" wrapText="1"/>
    </xf>
    <xf numFmtId="49" fontId="16" fillId="0" borderId="3" xfId="0" applyNumberFormat="1" applyFont="1" applyBorder="1" applyAlignment="1">
      <alignment horizontal="center" vertical="center" wrapText="1"/>
    </xf>
    <xf numFmtId="49" fontId="17" fillId="2" borderId="0" xfId="0" applyNumberFormat="1" applyFont="1" applyFill="1" applyAlignment="1">
      <alignment horizontal="center" vertical="center"/>
    </xf>
    <xf numFmtId="0" fontId="17" fillId="2" borderId="0" xfId="0" applyFont="1" applyFill="1" applyAlignment="1">
      <alignment vertical="center"/>
    </xf>
    <xf numFmtId="0" fontId="18" fillId="2" borderId="0" xfId="0" applyFont="1" applyFill="1" applyAlignment="1">
      <alignment vertical="center"/>
    </xf>
    <xf numFmtId="0" fontId="19" fillId="2" borderId="0" xfId="0" applyFont="1" applyFill="1" applyAlignment="1">
      <alignment horizontal="center" vertical="center"/>
    </xf>
    <xf numFmtId="0" fontId="19" fillId="0" borderId="0" xfId="0" applyFont="1" applyAlignment="1">
      <alignment vertical="center"/>
    </xf>
    <xf numFmtId="2" fontId="19" fillId="0" borderId="3" xfId="0" applyNumberFormat="1" applyFont="1" applyBorder="1" applyAlignment="1">
      <alignment horizontal="center" vertical="center" wrapText="1"/>
    </xf>
    <xf numFmtId="2" fontId="19" fillId="0" borderId="2" xfId="0" applyNumberFormat="1" applyFont="1" applyBorder="1" applyAlignment="1">
      <alignment horizontal="center" vertical="center" wrapText="1"/>
    </xf>
    <xf numFmtId="49" fontId="16" fillId="0" borderId="21" xfId="0" applyNumberFormat="1" applyFont="1" applyBorder="1" applyAlignment="1">
      <alignment horizontal="center" vertical="center" wrapText="1"/>
    </xf>
    <xf numFmtId="0" fontId="20" fillId="2" borderId="0" xfId="0" applyFont="1" applyFill="1" applyAlignment="1">
      <alignment horizontal="center" vertical="center"/>
    </xf>
    <xf numFmtId="49" fontId="21" fillId="2" borderId="0" xfId="0" applyNumberFormat="1" applyFont="1" applyFill="1" applyAlignment="1">
      <alignment horizontal="center"/>
    </xf>
    <xf numFmtId="164" fontId="22" fillId="2" borderId="0" xfId="0" applyNumberFormat="1" applyFont="1" applyFill="1" applyAlignment="1">
      <alignment horizontal="center" vertical="center"/>
    </xf>
    <xf numFmtId="49" fontId="13" fillId="2" borderId="0" xfId="0" applyNumberFormat="1" applyFont="1" applyFill="1" applyAlignment="1">
      <alignment horizontal="center"/>
    </xf>
    <xf numFmtId="0" fontId="8" fillId="0" borderId="9" xfId="0" applyFont="1" applyBorder="1" applyAlignment="1">
      <alignment vertical="center"/>
    </xf>
    <xf numFmtId="49" fontId="7" fillId="2" borderId="0" xfId="0" applyNumberFormat="1" applyFont="1" applyFill="1" applyAlignment="1">
      <alignment horizontal="center"/>
    </xf>
    <xf numFmtId="0" fontId="8" fillId="2" borderId="0" xfId="0" applyFont="1" applyFill="1" applyAlignment="1">
      <alignment vertical="center"/>
    </xf>
    <xf numFmtId="10" fontId="5" fillId="2" borderId="0" xfId="1" applyNumberFormat="1" applyFont="1" applyFill="1" applyBorder="1" applyAlignment="1">
      <alignment horizontal="center"/>
    </xf>
    <xf numFmtId="2" fontId="11" fillId="2" borderId="21" xfId="0" applyNumberFormat="1" applyFont="1" applyFill="1" applyBorder="1" applyAlignment="1">
      <alignment horizontal="center" vertical="center" wrapText="1"/>
    </xf>
    <xf numFmtId="164" fontId="8" fillId="0" borderId="8" xfId="0" applyNumberFormat="1" applyFont="1" applyBorder="1" applyAlignment="1">
      <alignment horizontal="left" vertical="center"/>
    </xf>
    <xf numFmtId="0" fontId="9" fillId="0" borderId="15" xfId="0" applyFont="1" applyBorder="1" applyAlignment="1">
      <alignment vertical="center" wrapText="1"/>
    </xf>
    <xf numFmtId="0" fontId="8" fillId="2" borderId="21" xfId="0" applyFont="1" applyFill="1" applyBorder="1" applyAlignment="1">
      <alignment vertical="center" wrapText="1"/>
    </xf>
    <xf numFmtId="0" fontId="9" fillId="2" borderId="21" xfId="0" applyFont="1" applyFill="1" applyBorder="1" applyAlignment="1">
      <alignment vertical="center" wrapText="1"/>
    </xf>
    <xf numFmtId="0" fontId="19" fillId="0" borderId="16" xfId="0" applyFont="1" applyBorder="1" applyAlignment="1">
      <alignment horizontal="center" vertical="center" wrapText="1"/>
    </xf>
    <xf numFmtId="10" fontId="19" fillId="0" borderId="23" xfId="0" applyNumberFormat="1" applyFont="1" applyBorder="1" applyAlignment="1">
      <alignment horizontal="center" vertical="center" wrapText="1"/>
    </xf>
    <xf numFmtId="10" fontId="19" fillId="0" borderId="25" xfId="0" applyNumberFormat="1" applyFont="1" applyBorder="1" applyAlignment="1">
      <alignment horizontal="center" vertical="center" wrapText="1"/>
    </xf>
    <xf numFmtId="2" fontId="19" fillId="0" borderId="24" xfId="0" applyNumberFormat="1" applyFont="1" applyBorder="1" applyAlignment="1">
      <alignment horizontal="center" vertical="center" wrapText="1"/>
    </xf>
    <xf numFmtId="10" fontId="19" fillId="0" borderId="2" xfId="0" applyNumberFormat="1" applyFont="1" applyBorder="1" applyAlignment="1">
      <alignment horizontal="center" vertical="center" wrapText="1"/>
    </xf>
    <xf numFmtId="0" fontId="24" fillId="2" borderId="0" xfId="0" applyFont="1" applyFill="1" applyAlignment="1">
      <alignment horizontal="center"/>
    </xf>
    <xf numFmtId="0" fontId="25" fillId="2" borderId="0" xfId="0" applyFont="1" applyFill="1" applyAlignment="1">
      <alignment horizontal="center"/>
    </xf>
    <xf numFmtId="10" fontId="24" fillId="2" borderId="0" xfId="1" applyNumberFormat="1" applyFont="1" applyFill="1" applyAlignment="1">
      <alignment horizontal="center"/>
    </xf>
    <xf numFmtId="10" fontId="24" fillId="2" borderId="0" xfId="0" applyNumberFormat="1" applyFont="1" applyFill="1" applyAlignment="1">
      <alignment horizontal="center"/>
    </xf>
    <xf numFmtId="0" fontId="24" fillId="2" borderId="0" xfId="0" applyFont="1" applyFill="1" applyAlignment="1">
      <alignment horizontal="center" vertical="center"/>
    </xf>
    <xf numFmtId="164" fontId="26" fillId="3" borderId="26" xfId="0" applyNumberFormat="1" applyFont="1" applyFill="1" applyBorder="1" applyAlignment="1">
      <alignment horizontal="center" vertical="center"/>
    </xf>
    <xf numFmtId="10" fontId="27" fillId="3" borderId="6" xfId="1" applyNumberFormat="1" applyFont="1" applyFill="1" applyBorder="1" applyAlignment="1">
      <alignment horizontal="center" vertical="center"/>
    </xf>
    <xf numFmtId="164" fontId="26" fillId="3" borderId="5" xfId="0" applyNumberFormat="1" applyFont="1" applyFill="1" applyBorder="1" applyAlignment="1">
      <alignment horizontal="center" vertical="center"/>
    </xf>
    <xf numFmtId="9" fontId="27" fillId="3" borderId="6" xfId="1" applyFont="1" applyFill="1" applyBorder="1" applyAlignment="1">
      <alignment horizontal="center" vertical="center"/>
    </xf>
    <xf numFmtId="164" fontId="24" fillId="0" borderId="20" xfId="0" applyNumberFormat="1" applyFont="1" applyBorder="1" applyAlignment="1">
      <alignment horizontal="center" vertical="center"/>
    </xf>
    <xf numFmtId="164" fontId="25" fillId="0" borderId="5" xfId="0" applyNumberFormat="1" applyFont="1" applyBorder="1" applyAlignment="1">
      <alignment horizontal="center" vertical="center"/>
    </xf>
    <xf numFmtId="9" fontId="24" fillId="0" borderId="11" xfId="1" applyFont="1" applyFill="1" applyBorder="1" applyAlignment="1">
      <alignment horizontal="center" vertical="center"/>
    </xf>
    <xf numFmtId="10" fontId="27" fillId="3" borderId="11" xfId="1" applyNumberFormat="1" applyFont="1" applyFill="1" applyBorder="1" applyAlignment="1">
      <alignment horizontal="center" vertical="center"/>
    </xf>
    <xf numFmtId="164" fontId="25" fillId="0" borderId="7" xfId="0" applyNumberFormat="1" applyFont="1" applyBorder="1" applyAlignment="1">
      <alignment horizontal="center" vertical="center"/>
    </xf>
    <xf numFmtId="165" fontId="24" fillId="0" borderId="12" xfId="1" applyNumberFormat="1" applyFont="1" applyFill="1" applyBorder="1" applyAlignment="1">
      <alignment horizontal="center" vertical="center"/>
    </xf>
    <xf numFmtId="9" fontId="24" fillId="0" borderId="12" xfId="1" applyFont="1" applyFill="1" applyBorder="1" applyAlignment="1">
      <alignment horizontal="center" vertical="center"/>
    </xf>
    <xf numFmtId="164" fontId="25" fillId="0" borderId="18" xfId="0" applyNumberFormat="1" applyFont="1" applyBorder="1" applyAlignment="1">
      <alignment horizontal="center" vertical="center"/>
    </xf>
    <xf numFmtId="164" fontId="26" fillId="3" borderId="7" xfId="0" applyNumberFormat="1" applyFont="1" applyFill="1" applyBorder="1" applyAlignment="1">
      <alignment horizontal="center" vertical="center"/>
    </xf>
    <xf numFmtId="9" fontId="27" fillId="3" borderId="9" xfId="1" applyFont="1" applyFill="1" applyBorder="1" applyAlignment="1">
      <alignment horizontal="center" vertical="center"/>
    </xf>
    <xf numFmtId="164" fontId="26" fillId="3" borderId="18" xfId="0" applyNumberFormat="1" applyFont="1" applyFill="1" applyBorder="1" applyAlignment="1">
      <alignment horizontal="center" vertical="center"/>
    </xf>
    <xf numFmtId="10" fontId="27" fillId="3" borderId="12" xfId="1" applyNumberFormat="1" applyFont="1" applyFill="1" applyBorder="1" applyAlignment="1">
      <alignment horizontal="center" vertical="center"/>
    </xf>
    <xf numFmtId="10" fontId="24" fillId="0" borderId="12" xfId="1" applyNumberFormat="1" applyFont="1" applyFill="1" applyBorder="1" applyAlignment="1">
      <alignment horizontal="center" vertical="center"/>
    </xf>
    <xf numFmtId="164" fontId="28" fillId="0" borderId="20" xfId="0" applyNumberFormat="1" applyFont="1" applyBorder="1" applyAlignment="1">
      <alignment horizontal="center" vertical="center"/>
    </xf>
    <xf numFmtId="164" fontId="29" fillId="2" borderId="7" xfId="0" applyNumberFormat="1" applyFont="1" applyFill="1" applyBorder="1" applyAlignment="1">
      <alignment horizontal="center" vertical="center"/>
    </xf>
    <xf numFmtId="165" fontId="28" fillId="0" borderId="12" xfId="1" applyNumberFormat="1" applyFont="1" applyBorder="1" applyAlignment="1">
      <alignment horizontal="center" vertical="center"/>
    </xf>
    <xf numFmtId="164" fontId="29" fillId="3" borderId="7" xfId="0" applyNumberFormat="1" applyFont="1" applyFill="1" applyBorder="1" applyAlignment="1">
      <alignment horizontal="center" vertical="center"/>
    </xf>
    <xf numFmtId="10" fontId="28" fillId="3" borderId="12" xfId="1" applyNumberFormat="1" applyFont="1" applyFill="1" applyBorder="1" applyAlignment="1">
      <alignment horizontal="center" vertical="center"/>
    </xf>
    <xf numFmtId="164" fontId="29" fillId="3" borderId="18" xfId="0" applyNumberFormat="1" applyFont="1" applyFill="1" applyBorder="1" applyAlignment="1">
      <alignment horizontal="center" vertical="center"/>
    </xf>
    <xf numFmtId="9" fontId="28" fillId="3" borderId="9" xfId="1" applyFont="1" applyFill="1" applyBorder="1" applyAlignment="1">
      <alignment horizontal="center" vertical="center"/>
    </xf>
    <xf numFmtId="165" fontId="24" fillId="0" borderId="12" xfId="1" applyNumberFormat="1" applyFont="1" applyBorder="1" applyAlignment="1">
      <alignment horizontal="center" vertical="center"/>
    </xf>
    <xf numFmtId="9" fontId="24" fillId="0" borderId="12" xfId="1" applyFont="1" applyBorder="1" applyAlignment="1">
      <alignment horizontal="center" vertical="center"/>
    </xf>
    <xf numFmtId="165" fontId="24" fillId="0" borderId="9" xfId="1" applyNumberFormat="1" applyFont="1" applyBorder="1" applyAlignment="1">
      <alignment horizontal="center" vertical="center"/>
    </xf>
    <xf numFmtId="165" fontId="24" fillId="0" borderId="9" xfId="1" applyNumberFormat="1" applyFont="1" applyFill="1" applyBorder="1" applyAlignment="1">
      <alignment horizontal="center" vertical="center"/>
    </xf>
    <xf numFmtId="164" fontId="29" fillId="0" borderId="7" xfId="0" applyNumberFormat="1" applyFont="1" applyBorder="1" applyAlignment="1">
      <alignment horizontal="center" vertical="center"/>
    </xf>
    <xf numFmtId="9" fontId="28" fillId="0" borderId="12" xfId="1" applyFont="1" applyFill="1" applyBorder="1" applyAlignment="1">
      <alignment horizontal="center" vertical="center"/>
    </xf>
    <xf numFmtId="164" fontId="29" fillId="0" borderId="18" xfId="0" applyNumberFormat="1" applyFont="1" applyBorder="1" applyAlignment="1">
      <alignment horizontal="center" vertical="center"/>
    </xf>
    <xf numFmtId="165" fontId="28" fillId="0" borderId="18" xfId="1" applyNumberFormat="1" applyFont="1" applyFill="1" applyBorder="1" applyAlignment="1">
      <alignment horizontal="center" vertical="center"/>
    </xf>
    <xf numFmtId="164" fontId="25" fillId="0" borderId="17" xfId="0" applyNumberFormat="1" applyFont="1" applyBorder="1" applyAlignment="1">
      <alignment horizontal="center" vertical="center"/>
    </xf>
    <xf numFmtId="9" fontId="24" fillId="0" borderId="13" xfId="1" applyFont="1" applyBorder="1" applyAlignment="1">
      <alignment horizontal="center" vertical="center"/>
    </xf>
    <xf numFmtId="164" fontId="26" fillId="3" borderId="17" xfId="0" applyNumberFormat="1" applyFont="1" applyFill="1" applyBorder="1" applyAlignment="1">
      <alignment horizontal="center" vertical="center"/>
    </xf>
    <xf numFmtId="9" fontId="27" fillId="3" borderId="13" xfId="1" applyFont="1" applyFill="1" applyBorder="1" applyAlignment="1">
      <alignment horizontal="center" vertical="center"/>
    </xf>
    <xf numFmtId="10" fontId="27" fillId="3" borderId="9" xfId="1" applyNumberFormat="1" applyFont="1" applyFill="1" applyBorder="1" applyAlignment="1">
      <alignment horizontal="center" vertical="center"/>
    </xf>
    <xf numFmtId="164" fontId="24" fillId="0" borderId="19" xfId="0" applyNumberFormat="1" applyFont="1" applyBorder="1" applyAlignment="1">
      <alignment horizontal="center" vertical="center"/>
    </xf>
    <xf numFmtId="9" fontId="24" fillId="0" borderId="9" xfId="1" applyFont="1" applyFill="1" applyBorder="1" applyAlignment="1">
      <alignment horizontal="center" vertical="center"/>
    </xf>
    <xf numFmtId="164" fontId="25" fillId="0" borderId="8" xfId="0" applyNumberFormat="1" applyFont="1" applyBorder="1" applyAlignment="1">
      <alignment horizontal="center" vertical="center"/>
    </xf>
    <xf numFmtId="9" fontId="27" fillId="3" borderId="12" xfId="1" applyFont="1" applyFill="1" applyBorder="1" applyAlignment="1">
      <alignment horizontal="center" vertical="center"/>
    </xf>
    <xf numFmtId="9" fontId="28" fillId="0" borderId="9" xfId="1" applyFont="1" applyFill="1" applyBorder="1" applyAlignment="1">
      <alignment horizontal="center" vertical="center"/>
    </xf>
    <xf numFmtId="164" fontId="25" fillId="0" borderId="34" xfId="0" applyNumberFormat="1" applyFont="1" applyBorder="1" applyAlignment="1">
      <alignment horizontal="center" vertical="center"/>
    </xf>
    <xf numFmtId="165" fontId="28" fillId="0" borderId="9" xfId="1" applyNumberFormat="1" applyFont="1" applyFill="1" applyBorder="1" applyAlignment="1">
      <alignment horizontal="center" vertical="center"/>
    </xf>
    <xf numFmtId="9" fontId="24" fillId="0" borderId="9" xfId="1" applyFont="1" applyBorder="1" applyAlignment="1">
      <alignment horizontal="center" vertical="center"/>
    </xf>
    <xf numFmtId="165" fontId="24" fillId="0" borderId="11" xfId="1" applyNumberFormat="1" applyFont="1" applyFill="1" applyBorder="1" applyAlignment="1">
      <alignment horizontal="center" vertical="center"/>
    </xf>
    <xf numFmtId="164" fontId="29" fillId="0" borderId="28" xfId="0" applyNumberFormat="1" applyFont="1" applyBorder="1" applyAlignment="1">
      <alignment horizontal="center" vertical="center"/>
    </xf>
    <xf numFmtId="9" fontId="28" fillId="0" borderId="13" xfId="1" applyFont="1" applyFill="1" applyBorder="1" applyAlignment="1">
      <alignment horizontal="center" vertical="center"/>
    </xf>
    <xf numFmtId="164" fontId="26" fillId="3" borderId="28" xfId="0" applyNumberFormat="1" applyFont="1" applyFill="1" applyBorder="1" applyAlignment="1">
      <alignment horizontal="center" vertical="center"/>
    </xf>
    <xf numFmtId="10" fontId="27" fillId="3" borderId="13" xfId="1" applyNumberFormat="1" applyFont="1" applyFill="1" applyBorder="1" applyAlignment="1">
      <alignment horizontal="center" vertical="center"/>
    </xf>
    <xf numFmtId="8" fontId="30" fillId="0" borderId="20" xfId="0" applyNumberFormat="1" applyFont="1" applyBorder="1" applyAlignment="1">
      <alignment horizontal="center" vertical="center"/>
    </xf>
    <xf numFmtId="10" fontId="27" fillId="3" borderId="27" xfId="1" applyNumberFormat="1" applyFont="1" applyFill="1" applyBorder="1" applyAlignment="1">
      <alignment horizontal="center" vertical="center"/>
    </xf>
    <xf numFmtId="164" fontId="24" fillId="0" borderId="30" xfId="0" applyNumberFormat="1" applyFont="1" applyBorder="1" applyAlignment="1">
      <alignment horizontal="center" vertical="center"/>
    </xf>
    <xf numFmtId="0" fontId="24" fillId="0" borderId="0" xfId="0" applyFont="1" applyAlignment="1">
      <alignment vertical="center"/>
    </xf>
    <xf numFmtId="9" fontId="28" fillId="0" borderId="11" xfId="1" applyFont="1" applyFill="1" applyBorder="1" applyAlignment="1">
      <alignment horizontal="center" vertical="center"/>
    </xf>
    <xf numFmtId="164" fontId="28" fillId="0" borderId="30" xfId="0" applyNumberFormat="1" applyFont="1" applyBorder="1" applyAlignment="1">
      <alignment horizontal="center" vertical="center"/>
    </xf>
    <xf numFmtId="164" fontId="29" fillId="0" borderId="17" xfId="0" applyNumberFormat="1" applyFont="1" applyBorder="1" applyAlignment="1">
      <alignment horizontal="center" vertical="center"/>
    </xf>
    <xf numFmtId="8" fontId="24" fillId="0" borderId="20" xfId="0" applyNumberFormat="1" applyFont="1" applyBorder="1" applyAlignment="1">
      <alignment horizontal="center" vertical="center"/>
    </xf>
    <xf numFmtId="9" fontId="27" fillId="3" borderId="18" xfId="0" applyNumberFormat="1" applyFont="1" applyFill="1" applyBorder="1" applyAlignment="1">
      <alignment horizontal="center" vertical="center"/>
    </xf>
    <xf numFmtId="10" fontId="27" fillId="3" borderId="12" xfId="0" applyNumberFormat="1" applyFont="1" applyFill="1" applyBorder="1" applyAlignment="1">
      <alignment horizontal="center" vertical="center"/>
    </xf>
    <xf numFmtId="10" fontId="27" fillId="3" borderId="9" xfId="0" applyNumberFormat="1" applyFont="1" applyFill="1" applyBorder="1" applyAlignment="1">
      <alignment horizontal="center" vertical="center"/>
    </xf>
    <xf numFmtId="9" fontId="27" fillId="3" borderId="9" xfId="0" applyNumberFormat="1" applyFont="1" applyFill="1" applyBorder="1" applyAlignment="1">
      <alignment horizontal="center" vertical="center"/>
    </xf>
    <xf numFmtId="164" fontId="24" fillId="0" borderId="12" xfId="0" applyNumberFormat="1" applyFont="1" applyBorder="1" applyAlignment="1">
      <alignment horizontal="center" vertical="center"/>
    </xf>
    <xf numFmtId="165" fontId="24" fillId="0" borderId="11" xfId="1" applyNumberFormat="1" applyFont="1" applyBorder="1" applyAlignment="1">
      <alignment horizontal="center" vertical="center"/>
    </xf>
    <xf numFmtId="164" fontId="25" fillId="0" borderId="26" xfId="0" applyNumberFormat="1" applyFont="1" applyBorder="1" applyAlignment="1">
      <alignment horizontal="center" vertical="center"/>
    </xf>
    <xf numFmtId="9" fontId="24" fillId="0" borderId="6" xfId="1" applyFont="1" applyBorder="1" applyAlignment="1">
      <alignment horizontal="center" vertical="center"/>
    </xf>
    <xf numFmtId="164" fontId="29" fillId="0" borderId="26" xfId="0" applyNumberFormat="1" applyFont="1" applyBorder="1" applyAlignment="1">
      <alignment horizontal="center" vertical="center"/>
    </xf>
    <xf numFmtId="9" fontId="24" fillId="0" borderId="11" xfId="1" applyFont="1" applyBorder="1" applyAlignment="1">
      <alignment horizontal="center" vertical="center"/>
    </xf>
    <xf numFmtId="164" fontId="29" fillId="0" borderId="8" xfId="0" applyNumberFormat="1" applyFont="1" applyBorder="1" applyAlignment="1">
      <alignment horizontal="center" vertical="center"/>
    </xf>
    <xf numFmtId="165" fontId="24" fillId="0" borderId="14" xfId="1" applyNumberFormat="1" applyFont="1" applyBorder="1" applyAlignment="1">
      <alignment horizontal="center" vertical="center"/>
    </xf>
    <xf numFmtId="9" fontId="24" fillId="2" borderId="14" xfId="1" applyFont="1" applyFill="1" applyBorder="1" applyAlignment="1">
      <alignment horizontal="center" vertical="center"/>
    </xf>
    <xf numFmtId="9" fontId="24" fillId="0" borderId="14" xfId="1" applyFont="1" applyBorder="1" applyAlignment="1">
      <alignment horizontal="center" vertical="center"/>
    </xf>
    <xf numFmtId="9" fontId="24" fillId="0" borderId="14" xfId="1" applyFont="1" applyFill="1" applyBorder="1" applyAlignment="1">
      <alignment horizontal="center" vertical="center"/>
    </xf>
    <xf numFmtId="9" fontId="24" fillId="0" borderId="8" xfId="1" applyFont="1" applyFill="1" applyBorder="1" applyAlignment="1">
      <alignment horizontal="center" vertical="center"/>
    </xf>
    <xf numFmtId="9" fontId="24" fillId="0" borderId="19" xfId="1" applyFont="1" applyFill="1" applyBorder="1" applyAlignment="1">
      <alignment horizontal="center" vertical="center"/>
    </xf>
    <xf numFmtId="9" fontId="27" fillId="3" borderId="9" xfId="1" applyFont="1" applyFill="1" applyBorder="1" applyAlignment="1">
      <alignment horizontal="center"/>
    </xf>
    <xf numFmtId="2" fontId="25" fillId="0" borderId="18" xfId="0" applyNumberFormat="1" applyFont="1" applyBorder="1" applyAlignment="1">
      <alignment horizontal="center" vertical="center"/>
    </xf>
    <xf numFmtId="164" fontId="25" fillId="2" borderId="18" xfId="0" applyNumberFormat="1" applyFont="1" applyFill="1" applyBorder="1" applyAlignment="1">
      <alignment horizontal="center" vertical="center"/>
    </xf>
    <xf numFmtId="9" fontId="24" fillId="0" borderId="19" xfId="1" applyFont="1" applyBorder="1" applyAlignment="1">
      <alignment horizontal="center" vertical="center"/>
    </xf>
    <xf numFmtId="10" fontId="24" fillId="0" borderId="8" xfId="1" applyNumberFormat="1" applyFont="1" applyBorder="1" applyAlignment="1">
      <alignment horizontal="center" vertical="center"/>
    </xf>
    <xf numFmtId="164" fontId="25" fillId="2" borderId="8" xfId="0" applyNumberFormat="1" applyFont="1" applyFill="1" applyBorder="1" applyAlignment="1">
      <alignment horizontal="center" vertical="center"/>
    </xf>
    <xf numFmtId="0" fontId="31" fillId="2" borderId="10" xfId="0" applyFont="1" applyFill="1" applyBorder="1" applyAlignment="1">
      <alignment horizontal="center"/>
    </xf>
    <xf numFmtId="10" fontId="31" fillId="2" borderId="10" xfId="0" applyNumberFormat="1" applyFont="1" applyFill="1" applyBorder="1" applyAlignment="1">
      <alignment horizontal="center"/>
    </xf>
    <xf numFmtId="164" fontId="24" fillId="0" borderId="31" xfId="0" applyNumberFormat="1" applyFont="1" applyBorder="1" applyAlignment="1">
      <alignment horizontal="center" vertical="center"/>
    </xf>
    <xf numFmtId="164" fontId="24" fillId="0" borderId="34" xfId="0" applyNumberFormat="1" applyFont="1" applyBorder="1" applyAlignment="1">
      <alignment horizontal="center" vertical="center"/>
    </xf>
    <xf numFmtId="164" fontId="27" fillId="3" borderId="18" xfId="0" applyNumberFormat="1" applyFont="1" applyFill="1" applyBorder="1" applyAlignment="1">
      <alignment horizontal="center" vertical="center"/>
    </xf>
    <xf numFmtId="164" fontId="27" fillId="3" borderId="7" xfId="0" applyNumberFormat="1" applyFont="1" applyFill="1" applyBorder="1" applyAlignment="1">
      <alignment horizontal="center" vertical="center"/>
    </xf>
    <xf numFmtId="9" fontId="28" fillId="0" borderId="12" xfId="1" applyFont="1" applyBorder="1" applyAlignment="1">
      <alignment horizontal="center" vertical="center"/>
    </xf>
    <xf numFmtId="10" fontId="26" fillId="3" borderId="18" xfId="1" applyNumberFormat="1" applyFont="1" applyFill="1" applyBorder="1" applyAlignment="1">
      <alignment horizontal="center" vertical="center"/>
    </xf>
    <xf numFmtId="10" fontId="24" fillId="0" borderId="9" xfId="1" applyNumberFormat="1" applyFont="1" applyFill="1" applyBorder="1" applyAlignment="1">
      <alignment horizontal="center" vertical="center"/>
    </xf>
    <xf numFmtId="0" fontId="24" fillId="0" borderId="0" xfId="0" applyFont="1" applyAlignment="1">
      <alignment horizontal="center"/>
    </xf>
    <xf numFmtId="164" fontId="24" fillId="2" borderId="0" xfId="0" applyNumberFormat="1" applyFont="1" applyFill="1" applyAlignment="1">
      <alignment horizontal="center" vertical="center"/>
    </xf>
    <xf numFmtId="164" fontId="25" fillId="2" borderId="0" xfId="0" applyNumberFormat="1" applyFont="1" applyFill="1" applyAlignment="1">
      <alignment horizontal="center" vertical="center"/>
    </xf>
    <xf numFmtId="9" fontId="24" fillId="2" borderId="0" xfId="1" applyFont="1" applyFill="1" applyBorder="1" applyAlignment="1">
      <alignment horizontal="center" vertical="center"/>
    </xf>
    <xf numFmtId="164" fontId="29" fillId="2" borderId="0" xfId="0" applyNumberFormat="1" applyFont="1" applyFill="1" applyAlignment="1">
      <alignment horizontal="center" vertical="center"/>
    </xf>
    <xf numFmtId="9" fontId="28" fillId="2" borderId="0" xfId="1" applyFont="1" applyFill="1" applyBorder="1" applyAlignment="1">
      <alignment horizontal="center" vertical="center"/>
    </xf>
    <xf numFmtId="164" fontId="26" fillId="2" borderId="0" xfId="0" applyNumberFormat="1" applyFont="1" applyFill="1" applyAlignment="1">
      <alignment horizontal="center" vertical="center"/>
    </xf>
    <xf numFmtId="9" fontId="27" fillId="2" borderId="0" xfId="1" applyFont="1" applyFill="1" applyBorder="1" applyAlignment="1">
      <alignment horizontal="center" vertical="center"/>
    </xf>
    <xf numFmtId="2" fontId="25" fillId="2" borderId="21" xfId="0" applyNumberFormat="1" applyFont="1" applyFill="1" applyBorder="1" applyAlignment="1">
      <alignment horizontal="center" vertical="center" wrapText="1"/>
    </xf>
    <xf numFmtId="10" fontId="24" fillId="2" borderId="21" xfId="1" applyNumberFormat="1" applyFont="1" applyFill="1" applyBorder="1" applyAlignment="1">
      <alignment horizontal="center" vertical="center" wrapText="1"/>
    </xf>
    <xf numFmtId="0" fontId="25" fillId="0" borderId="0" xfId="0" applyFont="1" applyAlignment="1">
      <alignment horizontal="center"/>
    </xf>
    <xf numFmtId="10" fontId="24" fillId="0" borderId="0" xfId="1" applyNumberFormat="1" applyFont="1" applyAlignment="1">
      <alignment horizontal="center"/>
    </xf>
    <xf numFmtId="10" fontId="24" fillId="0" borderId="0" xfId="0" applyNumberFormat="1" applyFont="1" applyAlignment="1">
      <alignment horizontal="center"/>
    </xf>
    <xf numFmtId="0" fontId="9" fillId="0" borderId="14" xfId="0" applyFont="1" applyBorder="1" applyAlignment="1">
      <alignment vertical="center" wrapText="1"/>
    </xf>
    <xf numFmtId="49" fontId="32" fillId="0" borderId="5" xfId="0" applyNumberFormat="1" applyFont="1" applyBorder="1" applyAlignment="1">
      <alignment horizontal="center" vertical="justify"/>
    </xf>
    <xf numFmtId="49" fontId="19" fillId="0" borderId="3" xfId="0" applyNumberFormat="1" applyFont="1" applyBorder="1" applyAlignment="1">
      <alignment horizontal="center" vertical="center" wrapText="1"/>
    </xf>
    <xf numFmtId="0" fontId="19" fillId="0" borderId="4" xfId="0" applyFont="1" applyBorder="1" applyAlignment="1">
      <alignment horizontal="center" vertical="center" wrapText="1"/>
    </xf>
    <xf numFmtId="49" fontId="33" fillId="0" borderId="3" xfId="0" applyNumberFormat="1" applyFont="1" applyBorder="1" applyAlignment="1">
      <alignment horizontal="center" vertical="center" wrapText="1"/>
    </xf>
    <xf numFmtId="0" fontId="19" fillId="0" borderId="2" xfId="0" applyFont="1" applyBorder="1" applyAlignment="1">
      <alignment horizontal="center" vertical="center" wrapText="1"/>
    </xf>
    <xf numFmtId="0" fontId="19" fillId="0" borderId="0" xfId="0" applyFont="1" applyAlignment="1">
      <alignment vertical="center" wrapText="1"/>
    </xf>
    <xf numFmtId="164" fontId="8" fillId="0" borderId="14" xfId="0" applyNumberFormat="1" applyFont="1" applyBorder="1" applyAlignment="1">
      <alignment horizontal="left" vertical="center"/>
    </xf>
    <xf numFmtId="49" fontId="32" fillId="0" borderId="20" xfId="0" applyNumberFormat="1" applyFont="1" applyBorder="1" applyAlignment="1">
      <alignment horizontal="center" vertical="justify"/>
    </xf>
    <xf numFmtId="49" fontId="32" fillId="0" borderId="30" xfId="0" applyNumberFormat="1" applyFont="1" applyBorder="1" applyAlignment="1">
      <alignment horizontal="center" vertical="justify"/>
    </xf>
    <xf numFmtId="0" fontId="15" fillId="0" borderId="16" xfId="0" applyFont="1" applyBorder="1" applyAlignment="1">
      <alignment horizontal="center" vertical="center" wrapText="1"/>
    </xf>
    <xf numFmtId="0" fontId="19" fillId="0" borderId="23" xfId="0" applyFont="1" applyBorder="1" applyAlignment="1">
      <alignment horizontal="center" vertical="center" wrapText="1"/>
    </xf>
    <xf numFmtId="49" fontId="32" fillId="0" borderId="29" xfId="0" applyNumberFormat="1" applyFont="1" applyBorder="1" applyAlignment="1">
      <alignment horizontal="center" vertical="justify"/>
    </xf>
    <xf numFmtId="0" fontId="15" fillId="0" borderId="33" xfId="0" applyFont="1" applyBorder="1" applyAlignment="1">
      <alignment horizontal="center" vertical="center" wrapText="1"/>
    </xf>
    <xf numFmtId="9" fontId="28" fillId="0" borderId="12" xfId="0" applyNumberFormat="1" applyFont="1" applyBorder="1" applyAlignment="1">
      <alignment horizontal="center" vertical="center"/>
    </xf>
    <xf numFmtId="9" fontId="24" fillId="2" borderId="9" xfId="1" applyFont="1" applyFill="1" applyBorder="1" applyAlignment="1">
      <alignment horizontal="center" vertical="center"/>
    </xf>
    <xf numFmtId="2" fontId="25" fillId="0" borderId="8" xfId="0" applyNumberFormat="1" applyFont="1" applyBorder="1" applyAlignment="1">
      <alignment horizontal="center" vertical="center"/>
    </xf>
    <xf numFmtId="0" fontId="3" fillId="2" borderId="0" xfId="0" applyFont="1" applyFill="1" applyAlignment="1">
      <alignment horizontal="center" vertical="center"/>
    </xf>
    <xf numFmtId="0" fontId="2" fillId="0" borderId="11" xfId="0" applyFont="1" applyBorder="1" applyAlignment="1">
      <alignment horizontal="left" vertical="center"/>
    </xf>
    <xf numFmtId="0" fontId="2" fillId="0" borderId="12" xfId="0" applyFont="1" applyBorder="1" applyAlignment="1">
      <alignment horizontal="center" vertical="center"/>
    </xf>
    <xf numFmtId="0" fontId="35" fillId="0" borderId="12" xfId="0" applyFont="1" applyBorder="1" applyAlignment="1">
      <alignment horizontal="center" vertical="center"/>
    </xf>
    <xf numFmtId="0" fontId="36" fillId="0" borderId="30" xfId="0" applyFont="1" applyBorder="1" applyAlignment="1">
      <alignment horizontal="left" vertical="center"/>
    </xf>
    <xf numFmtId="0" fontId="36" fillId="0" borderId="11" xfId="0" applyFont="1" applyBorder="1" applyAlignment="1">
      <alignment horizontal="left" vertical="center"/>
    </xf>
    <xf numFmtId="0" fontId="37" fillId="0" borderId="12" xfId="0" applyFont="1" applyBorder="1" applyAlignment="1">
      <alignment horizontal="left" vertical="center"/>
    </xf>
    <xf numFmtId="0" fontId="2" fillId="0" borderId="20" xfId="0" applyFont="1" applyBorder="1" applyAlignment="1">
      <alignment horizontal="left" vertical="center"/>
    </xf>
    <xf numFmtId="0" fontId="36" fillId="0" borderId="20" xfId="0" applyFont="1" applyBorder="1" applyAlignment="1">
      <alignment horizontal="left" vertical="center"/>
    </xf>
    <xf numFmtId="0" fontId="2" fillId="0" borderId="20" xfId="0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36" fillId="0" borderId="12" xfId="0" applyFont="1" applyBorder="1" applyAlignment="1">
      <alignment horizontal="left" vertical="center"/>
    </xf>
    <xf numFmtId="0" fontId="36" fillId="0" borderId="12" xfId="0" applyFont="1" applyBorder="1" applyAlignment="1">
      <alignment horizontal="left" vertical="center" wrapText="1"/>
    </xf>
    <xf numFmtId="0" fontId="38" fillId="2" borderId="0" xfId="0" applyFont="1" applyFill="1" applyAlignment="1">
      <alignment horizontal="center" vertical="center"/>
    </xf>
    <xf numFmtId="0" fontId="19" fillId="0" borderId="32" xfId="0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164" fontId="24" fillId="0" borderId="21" xfId="0" applyNumberFormat="1" applyFont="1" applyBorder="1" applyAlignment="1">
      <alignment horizontal="center" vertical="center"/>
    </xf>
    <xf numFmtId="164" fontId="25" fillId="0" borderId="21" xfId="0" applyNumberFormat="1" applyFont="1" applyBorder="1" applyAlignment="1">
      <alignment horizontal="center" vertical="center"/>
    </xf>
    <xf numFmtId="49" fontId="32" fillId="0" borderId="21" xfId="0" applyNumberFormat="1" applyFont="1" applyBorder="1" applyAlignment="1">
      <alignment horizontal="center" vertical="justify"/>
    </xf>
    <xf numFmtId="10" fontId="24" fillId="0" borderId="21" xfId="1" applyNumberFormat="1" applyFont="1" applyBorder="1" applyAlignment="1">
      <alignment horizontal="center" vertical="center"/>
    </xf>
    <xf numFmtId="0" fontId="39" fillId="4" borderId="35" xfId="0" applyFont="1" applyFill="1" applyBorder="1" applyAlignment="1">
      <alignment vertical="center" wrapText="1"/>
    </xf>
    <xf numFmtId="0" fontId="39" fillId="4" borderId="21" xfId="0" applyFont="1" applyFill="1" applyBorder="1" applyAlignment="1">
      <alignment vertical="center" wrapText="1"/>
    </xf>
    <xf numFmtId="0" fontId="9" fillId="0" borderId="8" xfId="0" applyFont="1" applyBorder="1" applyAlignment="1">
      <alignment vertical="center" wrapText="1"/>
    </xf>
    <xf numFmtId="49" fontId="32" fillId="0" borderId="7" xfId="0" applyNumberFormat="1" applyFont="1" applyBorder="1" applyAlignment="1">
      <alignment horizontal="center" vertical="justify"/>
    </xf>
    <xf numFmtId="164" fontId="25" fillId="0" borderId="28" xfId="0" applyNumberFormat="1" applyFont="1" applyBorder="1" applyAlignment="1">
      <alignment horizontal="center" vertical="center"/>
    </xf>
    <xf numFmtId="9" fontId="24" fillId="0" borderId="13" xfId="1" applyFont="1" applyFill="1" applyBorder="1" applyAlignment="1">
      <alignment horizontal="center" vertical="center"/>
    </xf>
    <xf numFmtId="9" fontId="24" fillId="0" borderId="11" xfId="0" applyNumberFormat="1" applyFont="1" applyBorder="1" applyAlignment="1">
      <alignment horizontal="center" vertical="center"/>
    </xf>
    <xf numFmtId="9" fontId="24" fillId="0" borderId="6" xfId="0" applyNumberFormat="1" applyFont="1" applyBorder="1" applyAlignment="1">
      <alignment horizontal="center" vertical="center"/>
    </xf>
    <xf numFmtId="0" fontId="34" fillId="0" borderId="11" xfId="0" applyFont="1" applyBorder="1" applyAlignment="1">
      <alignment horizontal="left" vertical="center"/>
    </xf>
    <xf numFmtId="0" fontId="36" fillId="0" borderId="11" xfId="0" applyFont="1" applyBorder="1" applyAlignment="1">
      <alignment horizontal="left" vertical="center" wrapText="1"/>
    </xf>
    <xf numFmtId="49" fontId="8" fillId="0" borderId="19" xfId="0" applyNumberFormat="1" applyFont="1" applyBorder="1" applyAlignment="1">
      <alignment horizontal="left" vertical="center"/>
    </xf>
    <xf numFmtId="49" fontId="32" fillId="0" borderId="34" xfId="0" applyNumberFormat="1" applyFont="1" applyBorder="1" applyAlignment="1">
      <alignment horizontal="center" vertical="justify"/>
    </xf>
    <xf numFmtId="0" fontId="3" fillId="0" borderId="30" xfId="0" applyFont="1" applyBorder="1" applyAlignment="1">
      <alignment horizontal="center" vertical="center"/>
    </xf>
    <xf numFmtId="0" fontId="3" fillId="0" borderId="11" xfId="0" applyFont="1" applyBorder="1" applyAlignment="1">
      <alignment horizontal="center" vertical="center"/>
    </xf>
    <xf numFmtId="0" fontId="3" fillId="0" borderId="20" xfId="0" applyFont="1" applyBorder="1" applyAlignment="1">
      <alignment horizontal="left" vertical="center"/>
    </xf>
    <xf numFmtId="0" fontId="3" fillId="0" borderId="20" xfId="0" applyFont="1" applyBorder="1" applyAlignment="1">
      <alignment horizontal="center" vertical="center"/>
    </xf>
    <xf numFmtId="0" fontId="39" fillId="4" borderId="0" xfId="0" applyFont="1" applyFill="1" applyAlignment="1">
      <alignment vertical="center" wrapText="1"/>
    </xf>
    <xf numFmtId="0" fontId="39" fillId="0" borderId="35" xfId="0" applyFont="1" applyBorder="1" applyAlignment="1">
      <alignment vertical="center" wrapText="1"/>
    </xf>
    <xf numFmtId="165" fontId="24" fillId="0" borderId="8" xfId="1" applyNumberFormat="1" applyFont="1" applyBorder="1" applyAlignment="1">
      <alignment horizontal="center" vertical="center"/>
    </xf>
    <xf numFmtId="49" fontId="32" fillId="0" borderId="0" xfId="0" applyNumberFormat="1" applyFont="1" applyAlignment="1">
      <alignment horizontal="center" vertical="justify"/>
    </xf>
    <xf numFmtId="164" fontId="24" fillId="0" borderId="0" xfId="0" applyNumberFormat="1" applyFont="1" applyAlignment="1">
      <alignment horizontal="center" vertical="center"/>
    </xf>
    <xf numFmtId="164" fontId="25" fillId="0" borderId="0" xfId="0" applyNumberFormat="1" applyFont="1" applyAlignment="1">
      <alignment horizontal="center" vertical="center"/>
    </xf>
    <xf numFmtId="10" fontId="24" fillId="0" borderId="0" xfId="1" applyNumberFormat="1" applyFont="1" applyBorder="1" applyAlignment="1">
      <alignment horizontal="center" vertical="center"/>
    </xf>
    <xf numFmtId="2" fontId="25" fillId="2" borderId="0" xfId="0" applyNumberFormat="1" applyFont="1" applyFill="1" applyAlignment="1">
      <alignment horizontal="center" vertical="center" wrapText="1"/>
    </xf>
    <xf numFmtId="0" fontId="9" fillId="0" borderId="8" xfId="0" applyFont="1" applyBorder="1" applyAlignment="1">
      <alignment vertical="center"/>
    </xf>
    <xf numFmtId="9" fontId="28" fillId="0" borderId="27" xfId="1" applyFont="1" applyFill="1" applyBorder="1" applyAlignment="1">
      <alignment horizontal="center" vertical="center"/>
    </xf>
    <xf numFmtId="0" fontId="8" fillId="0" borderId="14" xfId="0" applyFont="1" applyBorder="1" applyAlignment="1">
      <alignment horizontal="left" vertical="center"/>
    </xf>
    <xf numFmtId="0" fontId="32" fillId="0" borderId="21" xfId="0" applyFont="1" applyBorder="1" applyAlignment="1">
      <alignment horizontal="center" vertical="justify"/>
    </xf>
    <xf numFmtId="0" fontId="9" fillId="0" borderId="9" xfId="0" applyFont="1" applyBorder="1" applyAlignment="1">
      <alignment vertical="center"/>
    </xf>
    <xf numFmtId="0" fontId="3" fillId="0" borderId="12" xfId="0" applyFont="1" applyBorder="1" applyAlignment="1">
      <alignment horizontal="center" vertical="center"/>
    </xf>
    <xf numFmtId="164" fontId="24" fillId="0" borderId="9" xfId="0" applyNumberFormat="1" applyFont="1" applyBorder="1" applyAlignment="1">
      <alignment horizontal="center" vertical="center"/>
    </xf>
    <xf numFmtId="0" fontId="8" fillId="0" borderId="8" xfId="0" applyFont="1" applyBorder="1" applyAlignment="1">
      <alignment horizontal="left" vertical="center"/>
    </xf>
    <xf numFmtId="166" fontId="24" fillId="0" borderId="21" xfId="0" applyNumberFormat="1" applyFont="1" applyBorder="1" applyAlignment="1">
      <alignment horizontal="center" vertical="center"/>
    </xf>
    <xf numFmtId="166" fontId="25" fillId="0" borderId="21" xfId="0" applyNumberFormat="1" applyFont="1" applyBorder="1" applyAlignment="1">
      <alignment horizontal="center" vertical="center"/>
    </xf>
    <xf numFmtId="0" fontId="8" fillId="2" borderId="35" xfId="0" applyFont="1" applyFill="1" applyBorder="1" applyAlignment="1">
      <alignment horizontal="left" vertical="center" wrapText="1"/>
    </xf>
    <xf numFmtId="0" fontId="24" fillId="0" borderId="21" xfId="0" applyFont="1" applyBorder="1" applyAlignment="1">
      <alignment horizontal="center" vertical="center"/>
    </xf>
    <xf numFmtId="165" fontId="24" fillId="0" borderId="13" xfId="1" applyNumberFormat="1" applyFont="1" applyFill="1" applyBorder="1" applyAlignment="1">
      <alignment horizontal="center" vertical="center"/>
    </xf>
    <xf numFmtId="164" fontId="41" fillId="3" borderId="36" xfId="0" applyNumberFormat="1" applyFont="1" applyFill="1" applyBorder="1" applyAlignment="1">
      <alignment horizontal="center" vertical="center"/>
    </xf>
    <xf numFmtId="9" fontId="42" fillId="3" borderId="33" xfId="1" applyFont="1" applyFill="1" applyBorder="1" applyAlignment="1">
      <alignment horizontal="center" vertical="center"/>
    </xf>
    <xf numFmtId="0" fontId="10" fillId="0" borderId="15" xfId="0" applyFont="1" applyBorder="1" applyAlignment="1">
      <alignment vertical="center"/>
    </xf>
    <xf numFmtId="0" fontId="10" fillId="0" borderId="9" xfId="0" applyFont="1" applyBorder="1" applyAlignment="1">
      <alignment vertical="center"/>
    </xf>
    <xf numFmtId="0" fontId="10" fillId="0" borderId="8" xfId="0" applyFont="1" applyBorder="1" applyAlignment="1">
      <alignment vertical="center"/>
    </xf>
    <xf numFmtId="0" fontId="8" fillId="0" borderId="21" xfId="0" applyFont="1" applyBorder="1" applyAlignment="1">
      <alignment vertical="center" wrapText="1"/>
    </xf>
    <xf numFmtId="49" fontId="32" fillId="0" borderId="8" xfId="0" applyNumberFormat="1" applyFont="1" applyBorder="1" applyAlignment="1">
      <alignment horizontal="center" vertical="justify"/>
    </xf>
    <xf numFmtId="49" fontId="46" fillId="0" borderId="21" xfId="0" applyNumberFormat="1" applyFont="1" applyBorder="1" applyAlignment="1">
      <alignment horizontal="center" vertical="justify"/>
    </xf>
    <xf numFmtId="0" fontId="10" fillId="0" borderId="35" xfId="0" applyFont="1" applyBorder="1" applyAlignment="1">
      <alignment vertical="center" wrapText="1"/>
    </xf>
    <xf numFmtId="0" fontId="11" fillId="5" borderId="21" xfId="0" applyFont="1" applyFill="1" applyBorder="1" applyAlignment="1">
      <alignment horizontal="center" vertical="center" wrapText="1"/>
    </xf>
    <xf numFmtId="2" fontId="11" fillId="5" borderId="21" xfId="0" applyNumberFormat="1" applyFont="1" applyFill="1" applyBorder="1" applyAlignment="1">
      <alignment horizontal="center" vertical="center" wrapText="1"/>
    </xf>
    <xf numFmtId="2" fontId="25" fillId="5" borderId="21" xfId="0" applyNumberFormat="1" applyFont="1" applyFill="1" applyBorder="1" applyAlignment="1">
      <alignment horizontal="center" vertical="center" wrapText="1"/>
    </xf>
    <xf numFmtId="49" fontId="11" fillId="5" borderId="21" xfId="0" applyNumberFormat="1" applyFont="1" applyFill="1" applyBorder="1" applyAlignment="1">
      <alignment horizontal="center" vertical="center" wrapText="1"/>
    </xf>
    <xf numFmtId="9" fontId="28" fillId="5" borderId="0" xfId="1" applyFont="1" applyFill="1" applyBorder="1" applyAlignment="1">
      <alignment horizontal="center" vertical="center"/>
    </xf>
    <xf numFmtId="0" fontId="47" fillId="0" borderId="0" xfId="0" applyFont="1"/>
    <xf numFmtId="0" fontId="25" fillId="5" borderId="0" xfId="0" applyFont="1" applyFill="1" applyAlignment="1">
      <alignment horizontal="center"/>
    </xf>
    <xf numFmtId="10" fontId="24" fillId="5" borderId="0" xfId="1" applyNumberFormat="1" applyFont="1" applyFill="1" applyAlignment="1">
      <alignment horizontal="center"/>
    </xf>
    <xf numFmtId="10" fontId="24" fillId="5" borderId="0" xfId="0" applyNumberFormat="1" applyFont="1" applyFill="1" applyAlignment="1">
      <alignment horizontal="center"/>
    </xf>
    <xf numFmtId="0" fontId="24" fillId="5" borderId="0" xfId="0" applyFont="1" applyFill="1" applyAlignment="1">
      <alignment horizontal="center"/>
    </xf>
    <xf numFmtId="0" fontId="3" fillId="5" borderId="0" xfId="0" applyFont="1" applyFill="1" applyAlignment="1">
      <alignment horizontal="center" vertical="center"/>
    </xf>
    <xf numFmtId="164" fontId="29" fillId="5" borderId="0" xfId="0" applyNumberFormat="1" applyFont="1" applyFill="1" applyAlignment="1">
      <alignment horizontal="center" vertical="center"/>
    </xf>
    <xf numFmtId="164" fontId="26" fillId="5" borderId="0" xfId="0" applyNumberFormat="1" applyFont="1" applyFill="1" applyAlignment="1">
      <alignment horizontal="center" vertical="center"/>
    </xf>
    <xf numFmtId="9" fontId="27" fillId="5" borderId="0" xfId="1" applyFont="1" applyFill="1" applyBorder="1" applyAlignment="1">
      <alignment horizontal="center" vertical="center"/>
    </xf>
    <xf numFmtId="10" fontId="5" fillId="5" borderId="0" xfId="1" applyNumberFormat="1" applyFont="1" applyFill="1" applyBorder="1" applyAlignment="1">
      <alignment horizontal="center"/>
    </xf>
    <xf numFmtId="0" fontId="4" fillId="5" borderId="0" xfId="0" applyFont="1" applyFill="1" applyAlignment="1">
      <alignment horizontal="center"/>
    </xf>
    <xf numFmtId="0" fontId="0" fillId="5" borderId="0" xfId="0" applyFill="1"/>
    <xf numFmtId="0" fontId="4" fillId="5" borderId="0" xfId="0" applyFont="1" applyFill="1"/>
    <xf numFmtId="9" fontId="28" fillId="5" borderId="38" xfId="1" applyFont="1" applyFill="1" applyBorder="1" applyAlignment="1">
      <alignment horizontal="center" vertical="center"/>
    </xf>
    <xf numFmtId="9" fontId="28" fillId="5" borderId="32" xfId="1" applyFont="1" applyFill="1" applyBorder="1" applyAlignment="1">
      <alignment horizontal="center" vertical="center"/>
    </xf>
    <xf numFmtId="9" fontId="28" fillId="5" borderId="10" xfId="1" applyFont="1" applyFill="1" applyBorder="1" applyAlignment="1">
      <alignment horizontal="center" vertical="center"/>
    </xf>
    <xf numFmtId="0" fontId="9" fillId="0" borderId="35" xfId="0" applyFont="1" applyBorder="1" applyAlignment="1">
      <alignment vertical="center" wrapText="1"/>
    </xf>
    <xf numFmtId="0" fontId="39" fillId="2" borderId="35" xfId="0" applyFont="1" applyFill="1" applyBorder="1" applyAlignment="1">
      <alignment vertical="center" wrapText="1"/>
    </xf>
    <xf numFmtId="10" fontId="24" fillId="0" borderId="1" xfId="1" applyNumberFormat="1" applyFont="1" applyBorder="1" applyAlignment="1">
      <alignment horizontal="center" vertical="center"/>
    </xf>
    <xf numFmtId="2" fontId="25" fillId="2" borderId="35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left"/>
    </xf>
    <xf numFmtId="2" fontId="11" fillId="2" borderId="35" xfId="0" applyNumberFormat="1" applyFont="1" applyFill="1" applyBorder="1" applyAlignment="1">
      <alignment horizontal="center" vertical="center" wrapText="1"/>
    </xf>
    <xf numFmtId="0" fontId="9" fillId="2" borderId="35" xfId="0" applyFont="1" applyFill="1" applyBorder="1" applyAlignment="1">
      <alignment vertical="center" wrapText="1"/>
    </xf>
    <xf numFmtId="164" fontId="29" fillId="5" borderId="10" xfId="0" applyNumberFormat="1" applyFont="1" applyFill="1" applyBorder="1" applyAlignment="1">
      <alignment horizontal="center" vertical="center"/>
    </xf>
    <xf numFmtId="164" fontId="26" fillId="5" borderId="10" xfId="0" applyNumberFormat="1" applyFont="1" applyFill="1" applyBorder="1" applyAlignment="1">
      <alignment horizontal="center" vertical="center"/>
    </xf>
    <xf numFmtId="9" fontId="27" fillId="5" borderId="10" xfId="1" applyFont="1" applyFill="1" applyBorder="1" applyAlignment="1">
      <alignment horizontal="center" vertical="center"/>
    </xf>
    <xf numFmtId="10" fontId="5" fillId="5" borderId="10" xfId="1" applyNumberFormat="1" applyFont="1" applyFill="1" applyBorder="1" applyAlignment="1">
      <alignment horizontal="center"/>
    </xf>
    <xf numFmtId="0" fontId="4" fillId="5" borderId="10" xfId="0" applyFont="1" applyFill="1" applyBorder="1" applyAlignment="1">
      <alignment horizontal="center"/>
    </xf>
    <xf numFmtId="2" fontId="11" fillId="2" borderId="39" xfId="0" applyNumberFormat="1" applyFont="1" applyFill="1" applyBorder="1" applyAlignment="1">
      <alignment horizontal="center" vertical="center" wrapText="1"/>
    </xf>
    <xf numFmtId="164" fontId="29" fillId="2" borderId="40" xfId="0" applyNumberFormat="1" applyFont="1" applyFill="1" applyBorder="1" applyAlignment="1">
      <alignment horizontal="center" vertical="center"/>
    </xf>
    <xf numFmtId="9" fontId="28" fillId="2" borderId="40" xfId="1" applyFont="1" applyFill="1" applyBorder="1" applyAlignment="1">
      <alignment horizontal="center" vertical="center"/>
    </xf>
    <xf numFmtId="164" fontId="26" fillId="2" borderId="40" xfId="0" applyNumberFormat="1" applyFont="1" applyFill="1" applyBorder="1" applyAlignment="1">
      <alignment horizontal="center" vertical="center"/>
    </xf>
    <xf numFmtId="9" fontId="27" fillId="2" borderId="40" xfId="1" applyFont="1" applyFill="1" applyBorder="1" applyAlignment="1">
      <alignment horizontal="center" vertical="center"/>
    </xf>
    <xf numFmtId="0" fontId="2" fillId="2" borderId="40" xfId="0" applyFont="1" applyFill="1" applyBorder="1" applyAlignment="1">
      <alignment horizontal="center" vertical="center"/>
    </xf>
    <xf numFmtId="2" fontId="25" fillId="2" borderId="39" xfId="0" applyNumberFormat="1" applyFont="1" applyFill="1" applyBorder="1" applyAlignment="1">
      <alignment horizontal="center" vertical="center" wrapText="1"/>
    </xf>
    <xf numFmtId="0" fontId="10" fillId="4" borderId="35" xfId="0" applyFont="1" applyFill="1" applyBorder="1" applyAlignment="1">
      <alignment vertical="center" wrapText="1"/>
    </xf>
    <xf numFmtId="0" fontId="32" fillId="0" borderId="39" xfId="0" applyFont="1" applyBorder="1" applyAlignment="1">
      <alignment horizontal="center" vertical="justify"/>
    </xf>
    <xf numFmtId="166" fontId="24" fillId="0" borderId="39" xfId="0" applyNumberFormat="1" applyFont="1" applyBorder="1" applyAlignment="1">
      <alignment horizontal="center" vertical="center"/>
    </xf>
    <xf numFmtId="166" fontId="25" fillId="0" borderId="39" xfId="0" applyNumberFormat="1" applyFont="1" applyBorder="1" applyAlignment="1">
      <alignment horizontal="center" vertical="center"/>
    </xf>
    <xf numFmtId="10" fontId="24" fillId="0" borderId="39" xfId="1" applyNumberFormat="1" applyFont="1" applyBorder="1" applyAlignment="1">
      <alignment horizontal="center" vertical="center"/>
    </xf>
    <xf numFmtId="49" fontId="32" fillId="0" borderId="18" xfId="0" applyNumberFormat="1" applyFont="1" applyBorder="1" applyAlignment="1">
      <alignment horizontal="center" vertical="justify"/>
    </xf>
    <xf numFmtId="10" fontId="24" fillId="0" borderId="21" xfId="1" applyNumberFormat="1" applyFont="1" applyFill="1" applyBorder="1" applyAlignment="1">
      <alignment horizontal="center" vertical="center"/>
    </xf>
    <xf numFmtId="49" fontId="32" fillId="0" borderId="41" xfId="0" applyNumberFormat="1" applyFont="1" applyBorder="1" applyAlignment="1">
      <alignment horizontal="center" vertical="justify"/>
    </xf>
    <xf numFmtId="0" fontId="8" fillId="0" borderId="42" xfId="0" applyFont="1" applyBorder="1" applyAlignment="1">
      <alignment vertical="center"/>
    </xf>
    <xf numFmtId="164" fontId="24" fillId="0" borderId="43" xfId="0" applyNumberFormat="1" applyFont="1" applyBorder="1" applyAlignment="1">
      <alignment horizontal="center" vertical="center"/>
    </xf>
    <xf numFmtId="164" fontId="25" fillId="0" borderId="44" xfId="0" applyNumberFormat="1" applyFont="1" applyBorder="1" applyAlignment="1">
      <alignment horizontal="center" vertical="center"/>
    </xf>
    <xf numFmtId="9" fontId="24" fillId="0" borderId="45" xfId="1" applyFont="1" applyBorder="1" applyAlignment="1">
      <alignment horizontal="center" vertical="center"/>
    </xf>
    <xf numFmtId="164" fontId="29" fillId="0" borderId="44" xfId="0" applyNumberFormat="1" applyFont="1" applyBorder="1" applyAlignment="1">
      <alignment horizontal="center" vertical="center"/>
    </xf>
    <xf numFmtId="9" fontId="28" fillId="0" borderId="45" xfId="1" applyFont="1" applyFill="1" applyBorder="1" applyAlignment="1">
      <alignment horizontal="center" vertical="center"/>
    </xf>
    <xf numFmtId="164" fontId="29" fillId="0" borderId="46" xfId="0" applyNumberFormat="1" applyFont="1" applyBorder="1" applyAlignment="1">
      <alignment horizontal="center" vertical="center"/>
    </xf>
    <xf numFmtId="9" fontId="28" fillId="0" borderId="47" xfId="1" applyFont="1" applyFill="1" applyBorder="1" applyAlignment="1">
      <alignment horizontal="center" vertical="center"/>
    </xf>
    <xf numFmtId="164" fontId="26" fillId="3" borderId="44" xfId="0" applyNumberFormat="1" applyFont="1" applyFill="1" applyBorder="1" applyAlignment="1">
      <alignment horizontal="center" vertical="center"/>
    </xf>
    <xf numFmtId="9" fontId="27" fillId="3" borderId="47" xfId="1" applyFont="1" applyFill="1" applyBorder="1" applyAlignment="1">
      <alignment horizontal="center" vertical="center"/>
    </xf>
    <xf numFmtId="0" fontId="2" fillId="0" borderId="45" xfId="0" applyFont="1" applyBorder="1" applyAlignment="1">
      <alignment horizontal="center" vertical="center"/>
    </xf>
    <xf numFmtId="0" fontId="10" fillId="4" borderId="21" xfId="0" applyFont="1" applyFill="1" applyBorder="1" applyAlignment="1">
      <alignment vertical="center" wrapText="1"/>
    </xf>
    <xf numFmtId="0" fontId="10" fillId="2" borderId="35" xfId="0" applyFont="1" applyFill="1" applyBorder="1" applyAlignment="1">
      <alignment vertical="center" wrapText="1"/>
    </xf>
    <xf numFmtId="0" fontId="10" fillId="2" borderId="35" xfId="0" applyFont="1" applyFill="1" applyBorder="1" applyAlignment="1">
      <alignment horizontal="left" vertical="center" wrapText="1"/>
    </xf>
    <xf numFmtId="0" fontId="4" fillId="5" borderId="48" xfId="0" applyFont="1" applyFill="1" applyBorder="1"/>
    <xf numFmtId="0" fontId="9" fillId="0" borderId="21" xfId="0" applyFont="1" applyBorder="1" applyAlignment="1">
      <alignment vertical="center" wrapText="1"/>
    </xf>
    <xf numFmtId="0" fontId="4" fillId="5" borderId="49" xfId="0" applyFont="1" applyFill="1" applyBorder="1"/>
    <xf numFmtId="9" fontId="29" fillId="5" borderId="0" xfId="1" applyFont="1" applyFill="1" applyBorder="1" applyAlignment="1">
      <alignment horizontal="center" vertical="center"/>
    </xf>
    <xf numFmtId="0" fontId="39" fillId="2" borderId="21" xfId="0" applyFont="1" applyFill="1" applyBorder="1" applyAlignment="1">
      <alignment vertical="center" wrapText="1"/>
    </xf>
    <xf numFmtId="9" fontId="28" fillId="5" borderId="48" xfId="1" applyFont="1" applyFill="1" applyBorder="1" applyAlignment="1">
      <alignment horizontal="center" vertical="center"/>
    </xf>
    <xf numFmtId="164" fontId="29" fillId="5" borderId="48" xfId="0" applyNumberFormat="1" applyFont="1" applyFill="1" applyBorder="1" applyAlignment="1">
      <alignment horizontal="center" vertical="center"/>
    </xf>
    <xf numFmtId="164" fontId="26" fillId="5" borderId="48" xfId="0" applyNumberFormat="1" applyFont="1" applyFill="1" applyBorder="1" applyAlignment="1">
      <alignment horizontal="center" vertical="center"/>
    </xf>
    <xf numFmtId="9" fontId="27" fillId="5" borderId="48" xfId="1" applyFont="1" applyFill="1" applyBorder="1" applyAlignment="1">
      <alignment horizontal="center" vertical="center"/>
    </xf>
    <xf numFmtId="10" fontId="5" fillId="5" borderId="48" xfId="1" applyNumberFormat="1" applyFont="1" applyFill="1" applyBorder="1" applyAlignment="1">
      <alignment horizontal="center"/>
    </xf>
    <xf numFmtId="0" fontId="4" fillId="5" borderId="48" xfId="0" applyFont="1" applyFill="1" applyBorder="1" applyAlignment="1">
      <alignment horizontal="center"/>
    </xf>
    <xf numFmtId="9" fontId="28" fillId="5" borderId="37" xfId="1" applyFont="1" applyFill="1" applyBorder="1" applyAlignment="1">
      <alignment horizontal="center" vertical="center"/>
    </xf>
    <xf numFmtId="164" fontId="29" fillId="5" borderId="22" xfId="0" applyNumberFormat="1" applyFont="1" applyFill="1" applyBorder="1" applyAlignment="1">
      <alignment horizontal="center" vertical="center"/>
    </xf>
    <xf numFmtId="9" fontId="28" fillId="5" borderId="22" xfId="1" applyFont="1" applyFill="1" applyBorder="1" applyAlignment="1">
      <alignment horizontal="center" vertical="center"/>
    </xf>
    <xf numFmtId="164" fontId="26" fillId="5" borderId="22" xfId="0" applyNumberFormat="1" applyFont="1" applyFill="1" applyBorder="1" applyAlignment="1">
      <alignment horizontal="center" vertical="center"/>
    </xf>
    <xf numFmtId="9" fontId="27" fillId="5" borderId="22" xfId="1" applyFont="1" applyFill="1" applyBorder="1" applyAlignment="1">
      <alignment horizontal="center" vertical="center"/>
    </xf>
    <xf numFmtId="10" fontId="5" fillId="5" borderId="22" xfId="1" applyNumberFormat="1" applyFont="1" applyFill="1" applyBorder="1" applyAlignment="1">
      <alignment horizontal="center"/>
    </xf>
    <xf numFmtId="0" fontId="4" fillId="5" borderId="22" xfId="0" applyFont="1" applyFill="1" applyBorder="1" applyAlignment="1">
      <alignment horizontal="center"/>
    </xf>
    <xf numFmtId="0" fontId="25" fillId="0" borderId="1" xfId="0" applyFont="1" applyBorder="1" applyAlignment="1">
      <alignment horizontal="center" vertical="center"/>
    </xf>
    <xf numFmtId="0" fontId="25" fillId="0" borderId="2" xfId="0" applyFont="1" applyBorder="1" applyAlignment="1">
      <alignment horizontal="center" vertical="center"/>
    </xf>
    <xf numFmtId="0" fontId="25" fillId="0" borderId="3" xfId="0" applyFont="1" applyBorder="1" applyAlignment="1">
      <alignment horizontal="center" vertical="center"/>
    </xf>
    <xf numFmtId="0" fontId="25" fillId="0" borderId="25" xfId="0" applyFont="1" applyBorder="1" applyAlignment="1">
      <alignment horizontal="center" vertical="center"/>
    </xf>
    <xf numFmtId="0" fontId="25" fillId="0" borderId="23" xfId="0" applyFont="1" applyBorder="1" applyAlignment="1">
      <alignment horizontal="center" vertical="center"/>
    </xf>
    <xf numFmtId="164" fontId="29" fillId="0" borderId="7" xfId="0" applyNumberFormat="1" applyFont="1" applyBorder="1" applyAlignment="1">
      <alignment horizontal="center" vertical="center" wrapText="1"/>
    </xf>
    <xf numFmtId="164" fontId="29" fillId="0" borderId="9" xfId="0" applyNumberFormat="1" applyFont="1" applyBorder="1" applyAlignment="1">
      <alignment horizontal="center" vertical="center"/>
    </xf>
    <xf numFmtId="164" fontId="45" fillId="0" borderId="7" xfId="0" applyNumberFormat="1" applyFont="1" applyBorder="1" applyAlignment="1">
      <alignment horizontal="center" vertical="center" wrapText="1"/>
    </xf>
    <xf numFmtId="164" fontId="45" fillId="0" borderId="9" xfId="0" applyNumberFormat="1" applyFont="1" applyBorder="1" applyAlignment="1">
      <alignment horizontal="center" vertical="center"/>
    </xf>
    <xf numFmtId="0" fontId="44" fillId="0" borderId="37" xfId="0" applyFont="1" applyBorder="1" applyAlignment="1">
      <alignment horizontal="center" vertical="center" wrapText="1"/>
    </xf>
    <xf numFmtId="0" fontId="44" fillId="0" borderId="11" xfId="0" applyFont="1" applyBorder="1" applyAlignment="1">
      <alignment horizontal="center" vertical="center"/>
    </xf>
    <xf numFmtId="0" fontId="12" fillId="0" borderId="10" xfId="0" applyFont="1" applyBorder="1" applyAlignment="1">
      <alignment horizontal="center" vertical="center" wrapText="1"/>
    </xf>
    <xf numFmtId="9" fontId="28" fillId="5" borderId="38" xfId="1" applyFont="1" applyFill="1" applyBorder="1" applyAlignment="1">
      <alignment horizontal="center" vertical="center"/>
    </xf>
    <xf numFmtId="9" fontId="28" fillId="5" borderId="0" xfId="1" applyFont="1" applyFill="1" applyBorder="1" applyAlignment="1">
      <alignment horizontal="center" vertical="center"/>
    </xf>
    <xf numFmtId="9" fontId="29" fillId="5" borderId="0" xfId="1" applyFont="1" applyFill="1" applyBorder="1" applyAlignment="1">
      <alignment horizontal="center" vertical="center"/>
    </xf>
    <xf numFmtId="9" fontId="48" fillId="5" borderId="38" xfId="1" applyFont="1" applyFill="1" applyBorder="1" applyAlignment="1">
      <alignment horizontal="center" vertical="center"/>
    </xf>
    <xf numFmtId="9" fontId="48" fillId="5" borderId="0" xfId="1" applyFont="1" applyFill="1" applyBorder="1" applyAlignment="1">
      <alignment horizontal="center" vertical="center"/>
    </xf>
    <xf numFmtId="9" fontId="28" fillId="5" borderId="32" xfId="1" applyFont="1" applyFill="1" applyBorder="1" applyAlignment="1">
      <alignment horizontal="center" vertical="center"/>
    </xf>
    <xf numFmtId="9" fontId="28" fillId="5" borderId="10" xfId="1" applyFont="1" applyFill="1" applyBorder="1" applyAlignment="1">
      <alignment horizontal="center" vertical="center"/>
    </xf>
  </cellXfs>
  <cellStyles count="3">
    <cellStyle name="Normale" xfId="0" builtinId="0"/>
    <cellStyle name="Normale 2" xfId="2" xr:uid="{0F14E636-2869-4C7A-97A2-0C8C04761F62}"/>
    <cellStyle name="Percentuale" xfId="1" builtinId="5"/>
  </cellStyles>
  <dxfs count="0"/>
  <tableStyles count="1" defaultTableStyle="TableStyleMedium2" defaultPivotStyle="PivotStyleLight16">
    <tableStyle name="Invisible" pivot="0" table="0" count="0" xr9:uid="{ECA054CB-13A2-404D-BC48-5305B2C9E7D3}"/>
  </tableStyles>
  <colors>
    <mruColors>
      <color rgb="FFE5CDF3"/>
      <color rgb="FF7F3D85"/>
      <color rgb="FF9966FF"/>
      <color rgb="FFFF4B4B"/>
      <color rgb="FFCC99FF"/>
      <color rgb="FFF7E9F3"/>
      <color rgb="FFCC00CC"/>
      <color rgb="FF66FFCC"/>
      <color rgb="FF0099FF"/>
      <color rgb="FFE0AAD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9" Type="http://schemas.openxmlformats.org/officeDocument/2006/relationships/image" Target="../media/image35.png"/><Relationship Id="rId21" Type="http://schemas.openxmlformats.org/officeDocument/2006/relationships/image" Target="../media/image21.png"/><Relationship Id="rId34" Type="http://schemas.openxmlformats.org/officeDocument/2006/relationships/hyperlink" Target="https://api.whatsapp.com/message/QCYECFPMOWLBM1?src=qr" TargetMode="External"/><Relationship Id="rId42" Type="http://schemas.openxmlformats.org/officeDocument/2006/relationships/image" Target="../media/image38.png"/><Relationship Id="rId47" Type="http://schemas.openxmlformats.org/officeDocument/2006/relationships/image" Target="../media/image43.png"/><Relationship Id="rId50" Type="http://schemas.openxmlformats.org/officeDocument/2006/relationships/image" Target="../media/image46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9" Type="http://schemas.openxmlformats.org/officeDocument/2006/relationships/image" Target="../media/image29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4.png"/><Relationship Id="rId40" Type="http://schemas.openxmlformats.org/officeDocument/2006/relationships/image" Target="../media/image36.png"/><Relationship Id="rId45" Type="http://schemas.openxmlformats.org/officeDocument/2006/relationships/image" Target="../media/image41.png"/><Relationship Id="rId53" Type="http://schemas.openxmlformats.org/officeDocument/2006/relationships/image" Target="../media/image49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4" Type="http://schemas.openxmlformats.org/officeDocument/2006/relationships/image" Target="../media/image40.png"/><Relationship Id="rId52" Type="http://schemas.openxmlformats.org/officeDocument/2006/relationships/image" Target="../media/image48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hyperlink" Target="http://www.medifarmitalia.com" TargetMode="External"/><Relationship Id="rId43" Type="http://schemas.openxmlformats.org/officeDocument/2006/relationships/image" Target="../media/image39.png"/><Relationship Id="rId48" Type="http://schemas.openxmlformats.org/officeDocument/2006/relationships/image" Target="../media/image44.png"/><Relationship Id="rId8" Type="http://schemas.openxmlformats.org/officeDocument/2006/relationships/image" Target="../media/image8.png"/><Relationship Id="rId51" Type="http://schemas.openxmlformats.org/officeDocument/2006/relationships/image" Target="../media/image47.png"/><Relationship Id="rId3" Type="http://schemas.openxmlformats.org/officeDocument/2006/relationships/image" Target="../media/image3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hyperlink" Target="mailto:com@medifarmitalia.com" TargetMode="External"/><Relationship Id="rId38" Type="http://schemas.openxmlformats.org/officeDocument/2006/relationships/hyperlink" Target="mailto:com@medifarmitalia.com?subject=Richiesta%20attivazione%20nuovo%20account%20Quicko&amp;body=%20Salve,%20vorremmo%20richiedere%20un%20account%20Quicko.%20Potreste%20gentilmente%20ricontattarci?%20Grazie" TargetMode="External"/><Relationship Id="rId46" Type="http://schemas.openxmlformats.org/officeDocument/2006/relationships/image" Target="../media/image42.png"/><Relationship Id="rId20" Type="http://schemas.openxmlformats.org/officeDocument/2006/relationships/image" Target="../media/image20.png"/><Relationship Id="rId41" Type="http://schemas.openxmlformats.org/officeDocument/2006/relationships/image" Target="../media/image37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3.png"/><Relationship Id="rId49" Type="http://schemas.openxmlformats.org/officeDocument/2006/relationships/image" Target="../media/image4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663645</xdr:colOff>
      <xdr:row>295</xdr:row>
      <xdr:rowOff>1123674</xdr:rowOff>
    </xdr:from>
    <xdr:to>
      <xdr:col>8</xdr:col>
      <xdr:colOff>910718</xdr:colOff>
      <xdr:row>298</xdr:row>
      <xdr:rowOff>515455</xdr:rowOff>
    </xdr:to>
    <xdr:pic>
      <xdr:nvPicPr>
        <xdr:cNvPr id="2" name="Immagine 1">
          <a:extLst>
            <a:ext uri="{FF2B5EF4-FFF2-40B4-BE49-F238E27FC236}">
              <a16:creationId xmlns:a16="http://schemas.microsoft.com/office/drawing/2014/main" id="{8E911168-3663-45A6-A0F0-0C67B2DFFB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547993" y="379970196"/>
          <a:ext cx="3536925" cy="3521489"/>
        </a:xfrm>
        <a:prstGeom prst="rect">
          <a:avLst/>
        </a:prstGeom>
        <a:effectLst>
          <a:outerShdw blurRad="76200" dir="13500000" sy="23000" kx="1200000" algn="br" rotWithShape="0">
            <a:prstClr val="black">
              <a:alpha val="20000"/>
            </a:prstClr>
          </a:outerShdw>
        </a:effectLst>
      </xdr:spPr>
    </xdr:pic>
    <xdr:clientData/>
  </xdr:twoCellAnchor>
  <xdr:twoCellAnchor editAs="oneCell">
    <xdr:from>
      <xdr:col>6</xdr:col>
      <xdr:colOff>440559</xdr:colOff>
      <xdr:row>174</xdr:row>
      <xdr:rowOff>1108363</xdr:rowOff>
    </xdr:from>
    <xdr:to>
      <xdr:col>9</xdr:col>
      <xdr:colOff>1040823</xdr:colOff>
      <xdr:row>177</xdr:row>
      <xdr:rowOff>898237</xdr:rowOff>
    </xdr:to>
    <xdr:pic>
      <xdr:nvPicPr>
        <xdr:cNvPr id="3" name="Immagine 2">
          <a:extLst>
            <a:ext uri="{FF2B5EF4-FFF2-40B4-BE49-F238E27FC236}">
              <a16:creationId xmlns:a16="http://schemas.microsoft.com/office/drawing/2014/main" id="{AA362DF4-8984-430C-B355-84F0DAD936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334695" y="217169999"/>
          <a:ext cx="5274442" cy="4300682"/>
        </a:xfrm>
        <a:prstGeom prst="rect">
          <a:avLst/>
        </a:prstGeom>
        <a:effectLst>
          <a:outerShdw blurRad="76200" dir="13500000" sy="23000" kx="1200000" algn="br" rotWithShape="0">
            <a:prstClr val="black">
              <a:alpha val="20000"/>
            </a:prstClr>
          </a:outerShdw>
        </a:effectLst>
      </xdr:spPr>
    </xdr:pic>
    <xdr:clientData/>
  </xdr:twoCellAnchor>
  <xdr:twoCellAnchor editAs="oneCell">
    <xdr:from>
      <xdr:col>0</xdr:col>
      <xdr:colOff>318943</xdr:colOff>
      <xdr:row>0</xdr:row>
      <xdr:rowOff>65522</xdr:rowOff>
    </xdr:from>
    <xdr:to>
      <xdr:col>1</xdr:col>
      <xdr:colOff>229622</xdr:colOff>
      <xdr:row>5</xdr:row>
      <xdr:rowOff>290382</xdr:rowOff>
    </xdr:to>
    <xdr:pic>
      <xdr:nvPicPr>
        <xdr:cNvPr id="4" name="Immagine 3" descr="Immagine che contiene testo, Carattere, Elementi grafici, logo&#10;&#10;Descrizione generata automaticamente">
          <a:extLst>
            <a:ext uri="{FF2B5EF4-FFF2-40B4-BE49-F238E27FC236}">
              <a16:creationId xmlns:a16="http://schemas.microsoft.com/office/drawing/2014/main" id="{F2E9335A-A732-4292-9DEB-3A291E212E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8943" y="65522"/>
          <a:ext cx="3864796" cy="1910785"/>
        </a:xfrm>
        <a:prstGeom prst="rect">
          <a:avLst/>
        </a:prstGeom>
      </xdr:spPr>
    </xdr:pic>
    <xdr:clientData/>
  </xdr:twoCellAnchor>
  <xdr:oneCellAnchor>
    <xdr:from>
      <xdr:col>6</xdr:col>
      <xdr:colOff>432955</xdr:colOff>
      <xdr:row>1</xdr:row>
      <xdr:rowOff>277091</xdr:rowOff>
    </xdr:from>
    <xdr:ext cx="9126681" cy="900545"/>
    <xdr:sp macro="" textlink="">
      <xdr:nvSpPr>
        <xdr:cNvPr id="5" name="CasellaDiTesto 4">
          <a:extLst>
            <a:ext uri="{FF2B5EF4-FFF2-40B4-BE49-F238E27FC236}">
              <a16:creationId xmlns:a16="http://schemas.microsoft.com/office/drawing/2014/main" id="{5990E191-2CC8-45E4-A15F-6A02AABE111F}"/>
            </a:ext>
          </a:extLst>
        </xdr:cNvPr>
        <xdr:cNvSpPr txBox="1"/>
      </xdr:nvSpPr>
      <xdr:spPr>
        <a:xfrm>
          <a:off x="19330555" y="677141"/>
          <a:ext cx="9126681" cy="9005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algn="ctr"/>
          <a:r>
            <a:rPr lang="it-IT" sz="2800" b="1" i="1">
              <a:solidFill>
                <a:srgbClr val="7F3D85"/>
              </a:solidFill>
            </a:rPr>
            <a:t>Minimo d'ordine 350 € di</a:t>
          </a:r>
          <a:r>
            <a:rPr lang="it-IT" sz="2800" b="1" i="1" baseline="0">
              <a:solidFill>
                <a:srgbClr val="7F3D85"/>
              </a:solidFill>
            </a:rPr>
            <a:t> Prodotti Distribuzione Europea</a:t>
          </a:r>
          <a:r>
            <a:rPr lang="it-IT" sz="2800" b="1" i="1">
              <a:solidFill>
                <a:srgbClr val="7F3D85"/>
              </a:solidFill>
            </a:rPr>
            <a:t> </a:t>
          </a:r>
        </a:p>
        <a:p>
          <a:pPr algn="r"/>
          <a:br>
            <a:rPr lang="it-IT" sz="1400"/>
          </a:br>
          <a:endParaRPr lang="it-IT" sz="1400"/>
        </a:p>
        <a:p>
          <a:br>
            <a:rPr lang="it-IT" sz="800"/>
          </a:br>
          <a:endParaRPr lang="it-IT" sz="800" b="1" i="1">
            <a:solidFill>
              <a:srgbClr val="7F3D85"/>
            </a:solidFill>
          </a:endParaRPr>
        </a:p>
      </xdr:txBody>
    </xdr:sp>
    <xdr:clientData/>
  </xdr:oneCellAnchor>
  <xdr:oneCellAnchor>
    <xdr:from>
      <xdr:col>1</xdr:col>
      <xdr:colOff>4450964</xdr:colOff>
      <xdr:row>1</xdr:row>
      <xdr:rowOff>865</xdr:rowOff>
    </xdr:from>
    <xdr:ext cx="7089826" cy="1062920"/>
    <xdr:sp macro="" textlink="">
      <xdr:nvSpPr>
        <xdr:cNvPr id="6" name="CasellaDiTesto 5">
          <a:extLst>
            <a:ext uri="{FF2B5EF4-FFF2-40B4-BE49-F238E27FC236}">
              <a16:creationId xmlns:a16="http://schemas.microsoft.com/office/drawing/2014/main" id="{5E97C81D-D1B3-493A-9759-FDB316F58437}"/>
            </a:ext>
          </a:extLst>
        </xdr:cNvPr>
        <xdr:cNvSpPr txBox="1"/>
      </xdr:nvSpPr>
      <xdr:spPr>
        <a:xfrm>
          <a:off x="8651489" y="400915"/>
          <a:ext cx="7089826" cy="1062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it-IT" sz="3200" b="1">
              <a:solidFill>
                <a:srgbClr val="384A54"/>
              </a:solidFill>
            </a:rPr>
            <a:t>Listino</a:t>
          </a:r>
          <a:r>
            <a:rPr lang="it-IT" sz="3200" b="1" baseline="0">
              <a:solidFill>
                <a:srgbClr val="384A54"/>
              </a:solidFill>
            </a:rPr>
            <a:t> </a:t>
          </a:r>
          <a:r>
            <a:rPr lang="it-IT" sz="3200" b="1">
              <a:solidFill>
                <a:srgbClr val="384A54"/>
              </a:solidFill>
            </a:rPr>
            <a:t>Prodotti di Distribuzione Europea</a:t>
          </a:r>
        </a:p>
        <a:p>
          <a:pPr algn="ctr"/>
          <a:r>
            <a:rPr lang="it-IT" sz="3000" b="1" i="1" baseline="0">
              <a:solidFill>
                <a:srgbClr val="7F3D85"/>
              </a:solidFill>
            </a:rPr>
            <a:t>LUGLIO 2024</a:t>
          </a:r>
          <a:endParaRPr lang="it-IT" sz="3000" b="1" i="1">
            <a:solidFill>
              <a:srgbClr val="7F3D85"/>
            </a:solidFill>
          </a:endParaRPr>
        </a:p>
      </xdr:txBody>
    </xdr:sp>
    <xdr:clientData/>
  </xdr:oneCellAnchor>
  <xdr:twoCellAnchor>
    <xdr:from>
      <xdr:col>1</xdr:col>
      <xdr:colOff>3463637</xdr:colOff>
      <xdr:row>3</xdr:row>
      <xdr:rowOff>342302</xdr:rowOff>
    </xdr:from>
    <xdr:to>
      <xdr:col>4</xdr:col>
      <xdr:colOff>1350818</xdr:colOff>
      <xdr:row>5</xdr:row>
      <xdr:rowOff>381000</xdr:rowOff>
    </xdr:to>
    <xdr:sp macro="" textlink="">
      <xdr:nvSpPr>
        <xdr:cNvPr id="7" name="CasellaDiTesto 6">
          <a:extLst>
            <a:ext uri="{FF2B5EF4-FFF2-40B4-BE49-F238E27FC236}">
              <a16:creationId xmlns:a16="http://schemas.microsoft.com/office/drawing/2014/main" id="{B39EC841-F29C-423F-A651-C38E1E8C7284}"/>
            </a:ext>
          </a:extLst>
        </xdr:cNvPr>
        <xdr:cNvSpPr txBox="1"/>
      </xdr:nvSpPr>
      <xdr:spPr>
        <a:xfrm>
          <a:off x="7664162" y="1542452"/>
          <a:ext cx="9822006" cy="52447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it-IT" sz="2400" b="1" i="1">
              <a:solidFill>
                <a:srgbClr val="733779"/>
              </a:solidFill>
              <a:effectLst/>
              <a:latin typeface="+mn-lt"/>
              <a:ea typeface="+mn-ea"/>
              <a:cs typeface="+mn-cs"/>
            </a:rPr>
            <a:t>Offerta</a:t>
          </a:r>
          <a:r>
            <a:rPr lang="it-IT" sz="2400" b="1" i="1" baseline="0">
              <a:solidFill>
                <a:srgbClr val="733779"/>
              </a:solidFill>
              <a:effectLst/>
              <a:latin typeface="+mn-lt"/>
              <a:ea typeface="+mn-ea"/>
              <a:cs typeface="+mn-cs"/>
            </a:rPr>
            <a:t> valida fino al 31 LUGLIO 2024 e/o fino ad esaurimento scorte</a:t>
          </a:r>
          <a:endParaRPr lang="it-IT" sz="2400" i="1">
            <a:solidFill>
              <a:srgbClr val="733779"/>
            </a:solidFill>
            <a:effectLst/>
          </a:endParaRPr>
        </a:p>
      </xdr:txBody>
    </xdr:sp>
    <xdr:clientData/>
  </xdr:twoCellAnchor>
  <xdr:twoCellAnchor editAs="oneCell">
    <xdr:from>
      <xdr:col>0</xdr:col>
      <xdr:colOff>155863</xdr:colOff>
      <xdr:row>90</xdr:row>
      <xdr:rowOff>105786</xdr:rowOff>
    </xdr:from>
    <xdr:to>
      <xdr:col>1</xdr:col>
      <xdr:colOff>3549360</xdr:colOff>
      <xdr:row>91</xdr:row>
      <xdr:rowOff>376907</xdr:rowOff>
    </xdr:to>
    <xdr:pic>
      <xdr:nvPicPr>
        <xdr:cNvPr id="8" name="Immagine 7" descr="Immagine che contiene Carattere, testo, Elementi grafici, logo&#10;&#10;Descrizione generata automaticamente">
          <a:extLst>
            <a:ext uri="{FF2B5EF4-FFF2-40B4-BE49-F238E27FC236}">
              <a16:creationId xmlns:a16="http://schemas.microsoft.com/office/drawing/2014/main" id="{DAA56931-50B1-416F-9147-1AD69BC6F7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55863" y="106162331"/>
          <a:ext cx="7373215" cy="1587303"/>
        </a:xfrm>
        <a:prstGeom prst="rect">
          <a:avLst/>
        </a:prstGeom>
      </xdr:spPr>
    </xdr:pic>
    <xdr:clientData/>
  </xdr:twoCellAnchor>
  <xdr:twoCellAnchor editAs="oneCell">
    <xdr:from>
      <xdr:col>0</xdr:col>
      <xdr:colOff>69273</xdr:colOff>
      <xdr:row>122</xdr:row>
      <xdr:rowOff>155864</xdr:rowOff>
    </xdr:from>
    <xdr:to>
      <xdr:col>2</xdr:col>
      <xdr:colOff>1962150</xdr:colOff>
      <xdr:row>123</xdr:row>
      <xdr:rowOff>316678</xdr:rowOff>
    </xdr:to>
    <xdr:pic>
      <xdr:nvPicPr>
        <xdr:cNvPr id="9" name="Immagine 8" descr="Immagine che contiene testo, Carattere, Elementi grafici, logo&#10;&#10;Descrizione generata automaticamente">
          <a:extLst>
            <a:ext uri="{FF2B5EF4-FFF2-40B4-BE49-F238E27FC236}">
              <a16:creationId xmlns:a16="http://schemas.microsoft.com/office/drawing/2014/main" id="{7088605B-8159-4A7E-8FAA-AA84B78E7D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9273" y="146026909"/>
          <a:ext cx="11862954" cy="1494314"/>
        </a:xfrm>
        <a:prstGeom prst="rect">
          <a:avLst/>
        </a:prstGeom>
      </xdr:spPr>
    </xdr:pic>
    <xdr:clientData/>
  </xdr:twoCellAnchor>
  <xdr:twoCellAnchor editAs="oneCell">
    <xdr:from>
      <xdr:col>23</xdr:col>
      <xdr:colOff>0</xdr:colOff>
      <xdr:row>331</xdr:row>
      <xdr:rowOff>0</xdr:rowOff>
    </xdr:from>
    <xdr:to>
      <xdr:col>23</xdr:col>
      <xdr:colOff>304800</xdr:colOff>
      <xdr:row>331</xdr:row>
      <xdr:rowOff>304800</xdr:rowOff>
    </xdr:to>
    <xdr:sp macro="" textlink="">
      <xdr:nvSpPr>
        <xdr:cNvPr id="10" name="AutoShape 7" descr="PARODONTAX COMPLETE PROTECTION COOL MINT 75 ML">
          <a:extLst>
            <a:ext uri="{FF2B5EF4-FFF2-40B4-BE49-F238E27FC236}">
              <a16:creationId xmlns:a16="http://schemas.microsoft.com/office/drawing/2014/main" id="{3CDB6657-DF49-4AFA-B3B8-C02FB28EED54}"/>
            </a:ext>
          </a:extLst>
        </xdr:cNvPr>
        <xdr:cNvSpPr>
          <a:spLocks noChangeAspect="1" noChangeArrowheads="1"/>
        </xdr:cNvSpPr>
      </xdr:nvSpPr>
      <xdr:spPr bwMode="auto">
        <a:xfrm>
          <a:off x="34842450" y="414737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331</xdr:row>
      <xdr:rowOff>0</xdr:rowOff>
    </xdr:from>
    <xdr:to>
      <xdr:col>7</xdr:col>
      <xdr:colOff>304800</xdr:colOff>
      <xdr:row>331</xdr:row>
      <xdr:rowOff>304800</xdr:rowOff>
    </xdr:to>
    <xdr:sp macro="" textlink="">
      <xdr:nvSpPr>
        <xdr:cNvPr id="11" name="AutoShape 8" descr="PARODONTAX COMPLETE PROTECTION COOL MINT 75 ML">
          <a:extLst>
            <a:ext uri="{FF2B5EF4-FFF2-40B4-BE49-F238E27FC236}">
              <a16:creationId xmlns:a16="http://schemas.microsoft.com/office/drawing/2014/main" id="{DF90B0DC-DF84-4BFE-B126-8838EC825BAC}"/>
            </a:ext>
          </a:extLst>
        </xdr:cNvPr>
        <xdr:cNvSpPr>
          <a:spLocks noChangeAspect="1" noChangeArrowheads="1"/>
        </xdr:cNvSpPr>
      </xdr:nvSpPr>
      <xdr:spPr bwMode="auto">
        <a:xfrm>
          <a:off x="20335875" y="414737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22</xdr:col>
      <xdr:colOff>0</xdr:colOff>
      <xdr:row>331</xdr:row>
      <xdr:rowOff>0</xdr:rowOff>
    </xdr:from>
    <xdr:to>
      <xdr:col>22</xdr:col>
      <xdr:colOff>304800</xdr:colOff>
      <xdr:row>331</xdr:row>
      <xdr:rowOff>304800</xdr:rowOff>
    </xdr:to>
    <xdr:sp macro="" textlink="">
      <xdr:nvSpPr>
        <xdr:cNvPr id="12" name="AutoShape 19" descr="Haliborange Integratore Vitamina A - C - D3 30 Compresse Masticabili">
          <a:extLst>
            <a:ext uri="{FF2B5EF4-FFF2-40B4-BE49-F238E27FC236}">
              <a16:creationId xmlns:a16="http://schemas.microsoft.com/office/drawing/2014/main" id="{F4818DFB-774C-48F5-AE93-C602E167F86F}"/>
            </a:ext>
          </a:extLst>
        </xdr:cNvPr>
        <xdr:cNvSpPr>
          <a:spLocks noChangeAspect="1" noChangeArrowheads="1"/>
        </xdr:cNvSpPr>
      </xdr:nvSpPr>
      <xdr:spPr bwMode="auto">
        <a:xfrm>
          <a:off x="34232850" y="414737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286776</xdr:colOff>
      <xdr:row>322</xdr:row>
      <xdr:rowOff>293804</xdr:rowOff>
    </xdr:from>
    <xdr:to>
      <xdr:col>8</xdr:col>
      <xdr:colOff>151</xdr:colOff>
      <xdr:row>324</xdr:row>
      <xdr:rowOff>809019</xdr:rowOff>
    </xdr:to>
    <xdr:pic>
      <xdr:nvPicPr>
        <xdr:cNvPr id="13" name="Immagine 12" descr="Immagine che contiene modello, testo, tessuto, punto&#10;&#10;Descrizione generata automaticamente">
          <a:extLst>
            <a:ext uri="{FF2B5EF4-FFF2-40B4-BE49-F238E27FC236}">
              <a16:creationId xmlns:a16="http://schemas.microsoft.com/office/drawing/2014/main" id="{4E8FC8AE-8B98-493B-B706-36DAF12EFF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9171124" y="417447391"/>
          <a:ext cx="3008197" cy="3192154"/>
        </a:xfrm>
        <a:prstGeom prst="flowChartAlternateProcess">
          <a:avLst/>
        </a:prstGeom>
        <a:solidFill>
          <a:srgbClr val="E5CDF3"/>
        </a:solidFill>
        <a:effectLst>
          <a:outerShdw blurRad="76200" dir="13500000" sy="23000" kx="1200000" algn="br" rotWithShape="0">
            <a:prstClr val="black">
              <a:alpha val="20000"/>
            </a:prstClr>
          </a:outerShdw>
        </a:effectLst>
      </xdr:spPr>
    </xdr:pic>
    <xdr:clientData/>
  </xdr:twoCellAnchor>
  <xdr:twoCellAnchor editAs="oneCell">
    <xdr:from>
      <xdr:col>8</xdr:col>
      <xdr:colOff>262778</xdr:colOff>
      <xdr:row>317</xdr:row>
      <xdr:rowOff>1149162</xdr:rowOff>
    </xdr:from>
    <xdr:to>
      <xdr:col>12</xdr:col>
      <xdr:colOff>1271381</xdr:colOff>
      <xdr:row>319</xdr:row>
      <xdr:rowOff>1113864</xdr:rowOff>
    </xdr:to>
    <xdr:pic>
      <xdr:nvPicPr>
        <xdr:cNvPr id="14" name="Immagine 13" descr="Immagine che contiene testo, Carattere, guida&#10;&#10;Descrizione generata automaticamente">
          <a:extLst>
            <a:ext uri="{FF2B5EF4-FFF2-40B4-BE49-F238E27FC236}">
              <a16:creationId xmlns:a16="http://schemas.microsoft.com/office/drawing/2014/main" id="{2CEB5C2A-AE10-419D-B665-DE13C03E72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1756148" y="410848401"/>
          <a:ext cx="6363309" cy="2619278"/>
        </a:xfrm>
        <a:prstGeom prst="flowChartAlternateProcess">
          <a:avLst/>
        </a:prstGeom>
        <a:solidFill>
          <a:srgbClr val="E5CDF3"/>
        </a:solidFill>
        <a:effectLst>
          <a:outerShdw blurRad="76200" dir="13500000" sy="23000" kx="1200000" algn="br" rotWithShape="0">
            <a:prstClr val="black">
              <a:alpha val="20000"/>
            </a:prstClr>
          </a:outerShdw>
        </a:effectLst>
      </xdr:spPr>
    </xdr:pic>
    <xdr:clientData/>
  </xdr:twoCellAnchor>
  <xdr:twoCellAnchor editAs="oneCell">
    <xdr:from>
      <xdr:col>6</xdr:col>
      <xdr:colOff>1032157</xdr:colOff>
      <xdr:row>315</xdr:row>
      <xdr:rowOff>348560</xdr:rowOff>
    </xdr:from>
    <xdr:to>
      <xdr:col>9</xdr:col>
      <xdr:colOff>1328372</xdr:colOff>
      <xdr:row>317</xdr:row>
      <xdr:rowOff>1317763</xdr:rowOff>
    </xdr:to>
    <xdr:pic>
      <xdr:nvPicPr>
        <xdr:cNvPr id="15" name="Immagine 14" descr="Immagine che contiene testo, Carattere, Elementi grafici, logo&#10;&#10;Descrizione generata automaticamente">
          <a:extLst>
            <a:ext uri="{FF2B5EF4-FFF2-40B4-BE49-F238E27FC236}">
              <a16:creationId xmlns:a16="http://schemas.microsoft.com/office/drawing/2014/main" id="{14DB22B9-958C-415C-85B4-578A0D9C15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916505" y="407977147"/>
          <a:ext cx="5006534" cy="2716005"/>
        </a:xfrm>
        <a:prstGeom prst="flowChartAlternateProcess">
          <a:avLst/>
        </a:prstGeom>
        <a:ln>
          <a:solidFill>
            <a:srgbClr val="E5CDF3"/>
          </a:solidFill>
        </a:ln>
        <a:effectLst>
          <a:outerShdw blurRad="76200" dir="13500000" sy="23000" kx="1200000" algn="br" rotWithShape="0">
            <a:prstClr val="black">
              <a:alpha val="20000"/>
            </a:prstClr>
          </a:outerShdw>
        </a:effectLst>
      </xdr:spPr>
    </xdr:pic>
    <xdr:clientData/>
  </xdr:twoCellAnchor>
  <xdr:oneCellAnchor>
    <xdr:from>
      <xdr:col>5</xdr:col>
      <xdr:colOff>1108364</xdr:colOff>
      <xdr:row>122</xdr:row>
      <xdr:rowOff>796637</xdr:rowOff>
    </xdr:from>
    <xdr:ext cx="9126681" cy="900545"/>
    <xdr:sp macro="" textlink="">
      <xdr:nvSpPr>
        <xdr:cNvPr id="16" name="CasellaDiTesto 15">
          <a:extLst>
            <a:ext uri="{FF2B5EF4-FFF2-40B4-BE49-F238E27FC236}">
              <a16:creationId xmlns:a16="http://schemas.microsoft.com/office/drawing/2014/main" id="{94F31C45-A8EF-4DD2-B5D1-D8ADC2E0F210}"/>
            </a:ext>
          </a:extLst>
        </xdr:cNvPr>
        <xdr:cNvSpPr txBox="1"/>
      </xdr:nvSpPr>
      <xdr:spPr>
        <a:xfrm>
          <a:off x="18653414" y="138804362"/>
          <a:ext cx="9126681" cy="9005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algn="ctr"/>
          <a:r>
            <a:rPr lang="it-IT" sz="2800" b="1" i="1">
              <a:solidFill>
                <a:srgbClr val="7F3D85"/>
              </a:solidFill>
            </a:rPr>
            <a:t>Minimo d'ordine 350 € di</a:t>
          </a:r>
          <a:r>
            <a:rPr lang="it-IT" sz="2800" b="1" i="1" baseline="0">
              <a:solidFill>
                <a:srgbClr val="7F3D85"/>
              </a:solidFill>
            </a:rPr>
            <a:t> Prodotti Distribuzione Europea</a:t>
          </a:r>
          <a:r>
            <a:rPr lang="it-IT" sz="2800" b="1" i="1">
              <a:solidFill>
                <a:srgbClr val="7F3D85"/>
              </a:solidFill>
            </a:rPr>
            <a:t> </a:t>
          </a:r>
        </a:p>
        <a:p>
          <a:pPr algn="r"/>
          <a:br>
            <a:rPr lang="it-IT" sz="1400"/>
          </a:br>
          <a:endParaRPr lang="it-IT" sz="1400"/>
        </a:p>
        <a:p>
          <a:br>
            <a:rPr lang="it-IT" sz="800"/>
          </a:br>
          <a:endParaRPr lang="it-IT" sz="800" b="1" i="1">
            <a:solidFill>
              <a:srgbClr val="7F3D85"/>
            </a:solidFill>
          </a:endParaRPr>
        </a:p>
      </xdr:txBody>
    </xdr:sp>
    <xdr:clientData/>
  </xdr:oneCellAnchor>
  <xdr:twoCellAnchor editAs="oneCell">
    <xdr:from>
      <xdr:col>6</xdr:col>
      <xdr:colOff>1133337</xdr:colOff>
      <xdr:row>194</xdr:row>
      <xdr:rowOff>1113884</xdr:rowOff>
    </xdr:from>
    <xdr:to>
      <xdr:col>11</xdr:col>
      <xdr:colOff>853648</xdr:colOff>
      <xdr:row>198</xdr:row>
      <xdr:rowOff>975919</xdr:rowOff>
    </xdr:to>
    <xdr:pic>
      <xdr:nvPicPr>
        <xdr:cNvPr id="17" name="Immagine 16">
          <a:extLst>
            <a:ext uri="{FF2B5EF4-FFF2-40B4-BE49-F238E27FC236}">
              <a16:creationId xmlns:a16="http://schemas.microsoft.com/office/drawing/2014/main" id="{5FA5D9A6-846A-4565-9421-BEA82E2B46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17685" y="243835732"/>
          <a:ext cx="7093489" cy="5162904"/>
        </a:xfrm>
        <a:prstGeom prst="rect">
          <a:avLst/>
        </a:prstGeom>
        <a:effectLst>
          <a:outerShdw blurRad="76200" dir="13500000" sy="23000" kx="1200000" algn="br" rotWithShape="0">
            <a:prstClr val="black">
              <a:alpha val="20000"/>
            </a:prstClr>
          </a:outerShdw>
        </a:effectLst>
      </xdr:spPr>
    </xdr:pic>
    <xdr:clientData/>
  </xdr:twoCellAnchor>
  <xdr:twoCellAnchor editAs="oneCell">
    <xdr:from>
      <xdr:col>6</xdr:col>
      <xdr:colOff>1202473</xdr:colOff>
      <xdr:row>200</xdr:row>
      <xdr:rowOff>276587</xdr:rowOff>
    </xdr:from>
    <xdr:to>
      <xdr:col>12</xdr:col>
      <xdr:colOff>537765</xdr:colOff>
      <xdr:row>202</xdr:row>
      <xdr:rowOff>376481</xdr:rowOff>
    </xdr:to>
    <xdr:pic>
      <xdr:nvPicPr>
        <xdr:cNvPr id="18" name="Immagine 17">
          <a:extLst>
            <a:ext uri="{FF2B5EF4-FFF2-40B4-BE49-F238E27FC236}">
              <a16:creationId xmlns:a16="http://schemas.microsoft.com/office/drawing/2014/main" id="{BB5AEF1C-86F9-4A0F-AD1F-12AE9E62E0B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606" b="19444"/>
        <a:stretch/>
      </xdr:blipFill>
      <xdr:spPr>
        <a:xfrm rot="278807">
          <a:off x="20086821" y="250949739"/>
          <a:ext cx="7984820" cy="2763581"/>
        </a:xfrm>
        <a:prstGeom prst="rect">
          <a:avLst/>
        </a:prstGeom>
        <a:effectLst>
          <a:outerShdw blurRad="76200" dir="13500000" sy="23000" kx="1200000" algn="br" rotWithShape="0">
            <a:prstClr val="black">
              <a:alpha val="20000"/>
            </a:prstClr>
          </a:outerShdw>
        </a:effectLst>
      </xdr:spPr>
    </xdr:pic>
    <xdr:clientData/>
  </xdr:twoCellAnchor>
  <xdr:twoCellAnchor editAs="oneCell">
    <xdr:from>
      <xdr:col>7</xdr:col>
      <xdr:colOff>482111</xdr:colOff>
      <xdr:row>224</xdr:row>
      <xdr:rowOff>442683</xdr:rowOff>
    </xdr:from>
    <xdr:to>
      <xdr:col>12</xdr:col>
      <xdr:colOff>396436</xdr:colOff>
      <xdr:row>227</xdr:row>
      <xdr:rowOff>487519</xdr:rowOff>
    </xdr:to>
    <xdr:pic>
      <xdr:nvPicPr>
        <xdr:cNvPr id="19" name="Immagine 18">
          <a:extLst>
            <a:ext uri="{FF2B5EF4-FFF2-40B4-BE49-F238E27FC236}">
              <a16:creationId xmlns:a16="http://schemas.microsoft.com/office/drawing/2014/main" id="{68A24BED-5FDE-4619-B29F-BCFC2F2B0E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691676" y="282796813"/>
          <a:ext cx="6933836" cy="4020489"/>
        </a:xfrm>
        <a:prstGeom prst="rect">
          <a:avLst/>
        </a:prstGeom>
        <a:effectLst>
          <a:outerShdw blurRad="76200" dir="13500000" sy="23000" kx="1200000" algn="br" rotWithShape="0">
            <a:prstClr val="black">
              <a:alpha val="20000"/>
            </a:prstClr>
          </a:outerShdw>
        </a:effectLst>
      </xdr:spPr>
    </xdr:pic>
    <xdr:clientData/>
  </xdr:twoCellAnchor>
  <xdr:twoCellAnchor editAs="oneCell">
    <xdr:from>
      <xdr:col>7</xdr:col>
      <xdr:colOff>147060</xdr:colOff>
      <xdr:row>211</xdr:row>
      <xdr:rowOff>895255</xdr:rowOff>
    </xdr:from>
    <xdr:to>
      <xdr:col>12</xdr:col>
      <xdr:colOff>715266</xdr:colOff>
      <xdr:row>215</xdr:row>
      <xdr:rowOff>942788</xdr:rowOff>
    </xdr:to>
    <xdr:pic>
      <xdr:nvPicPr>
        <xdr:cNvPr id="20" name="Immagine 19">
          <a:extLst>
            <a:ext uri="{FF2B5EF4-FFF2-40B4-BE49-F238E27FC236}">
              <a16:creationId xmlns:a16="http://schemas.microsoft.com/office/drawing/2014/main" id="{960F1934-A236-48DA-B2A3-BDF321ADA4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56625" y="266311451"/>
          <a:ext cx="7587717" cy="5631253"/>
        </a:xfrm>
        <a:prstGeom prst="rect">
          <a:avLst/>
        </a:prstGeom>
        <a:effectLst>
          <a:outerShdw blurRad="76200" dir="13500000" sy="23000" kx="1200000" algn="br" rotWithShape="0">
            <a:prstClr val="black">
              <a:alpha val="20000"/>
            </a:prstClr>
          </a:outerShdw>
        </a:effectLst>
      </xdr:spPr>
    </xdr:pic>
    <xdr:clientData/>
  </xdr:twoCellAnchor>
  <xdr:twoCellAnchor editAs="oneCell">
    <xdr:from>
      <xdr:col>8</xdr:col>
      <xdr:colOff>1337636</xdr:colOff>
      <xdr:row>162</xdr:row>
      <xdr:rowOff>515937</xdr:rowOff>
    </xdr:from>
    <xdr:to>
      <xdr:col>12</xdr:col>
      <xdr:colOff>863023</xdr:colOff>
      <xdr:row>165</xdr:row>
      <xdr:rowOff>381001</xdr:rowOff>
    </xdr:to>
    <xdr:pic>
      <xdr:nvPicPr>
        <xdr:cNvPr id="21" name="Immagine 20">
          <a:extLst>
            <a:ext uri="{FF2B5EF4-FFF2-40B4-BE49-F238E27FC236}">
              <a16:creationId xmlns:a16="http://schemas.microsoft.com/office/drawing/2014/main" id="{918CA7FE-08C5-41B0-81A2-DBDD13B8F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768886" y="201461687"/>
          <a:ext cx="4859387" cy="4056064"/>
        </a:xfrm>
        <a:prstGeom prst="rect">
          <a:avLst/>
        </a:prstGeom>
        <a:effectLst>
          <a:outerShdw blurRad="76200" dir="13500000" sy="23000" kx="1200000" algn="br" rotWithShape="0">
            <a:prstClr val="black">
              <a:alpha val="20000"/>
            </a:prstClr>
          </a:outerShdw>
        </a:effectLst>
      </xdr:spPr>
    </xdr:pic>
    <xdr:clientData/>
  </xdr:twoCellAnchor>
  <xdr:twoCellAnchor editAs="oneCell">
    <xdr:from>
      <xdr:col>7</xdr:col>
      <xdr:colOff>899699</xdr:colOff>
      <xdr:row>183</xdr:row>
      <xdr:rowOff>649431</xdr:rowOff>
    </xdr:from>
    <xdr:to>
      <xdr:col>11</xdr:col>
      <xdr:colOff>622881</xdr:colOff>
      <xdr:row>185</xdr:row>
      <xdr:rowOff>1174647</xdr:rowOff>
    </xdr:to>
    <xdr:pic>
      <xdr:nvPicPr>
        <xdr:cNvPr id="22" name="Immagine 21">
          <a:extLst>
            <a:ext uri="{FF2B5EF4-FFF2-40B4-BE49-F238E27FC236}">
              <a16:creationId xmlns:a16="http://schemas.microsoft.com/office/drawing/2014/main" id="{B19916C6-3EE3-46AF-AA81-86FF634F99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604127">
          <a:off x="22063282" y="229040848"/>
          <a:ext cx="3439866" cy="5444532"/>
        </a:xfrm>
        <a:prstGeom prst="rect">
          <a:avLst/>
        </a:prstGeom>
        <a:effectLst>
          <a:outerShdw blurRad="76200" dir="13500000" sy="23000" kx="1200000" algn="br" rotWithShape="0">
            <a:prstClr val="black">
              <a:alpha val="20000"/>
            </a:prstClr>
          </a:outerShdw>
        </a:effectLst>
      </xdr:spPr>
    </xdr:pic>
    <xdr:clientData/>
  </xdr:twoCellAnchor>
  <xdr:twoCellAnchor editAs="oneCell">
    <xdr:from>
      <xdr:col>9</xdr:col>
      <xdr:colOff>254935</xdr:colOff>
      <xdr:row>188</xdr:row>
      <xdr:rowOff>80816</xdr:rowOff>
    </xdr:from>
    <xdr:to>
      <xdr:col>13</xdr:col>
      <xdr:colOff>138546</xdr:colOff>
      <xdr:row>192</xdr:row>
      <xdr:rowOff>866989</xdr:rowOff>
    </xdr:to>
    <xdr:pic>
      <xdr:nvPicPr>
        <xdr:cNvPr id="23" name="Immagine 22">
          <a:extLst>
            <a:ext uri="{FF2B5EF4-FFF2-40B4-BE49-F238E27FC236}">
              <a16:creationId xmlns:a16="http://schemas.microsoft.com/office/drawing/2014/main" id="{88D25647-4BBC-45DE-922B-6A6EBE00F2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051435" y="236078566"/>
          <a:ext cx="5185861" cy="5135923"/>
        </a:xfrm>
        <a:prstGeom prst="rect">
          <a:avLst/>
        </a:prstGeom>
        <a:effectLst>
          <a:outerShdw blurRad="76200" dir="13500000" sy="23000" kx="1200000" algn="br" rotWithShape="0">
            <a:prstClr val="black">
              <a:alpha val="20000"/>
            </a:prstClr>
          </a:outerShdw>
        </a:effectLst>
      </xdr:spPr>
    </xdr:pic>
    <xdr:clientData/>
  </xdr:twoCellAnchor>
  <xdr:twoCellAnchor editAs="oneCell">
    <xdr:from>
      <xdr:col>8</xdr:col>
      <xdr:colOff>1052422</xdr:colOff>
      <xdr:row>132</xdr:row>
      <xdr:rowOff>610153</xdr:rowOff>
    </xdr:from>
    <xdr:to>
      <xdr:col>12</xdr:col>
      <xdr:colOff>658718</xdr:colOff>
      <xdr:row>135</xdr:row>
      <xdr:rowOff>774402</xdr:rowOff>
    </xdr:to>
    <xdr:pic>
      <xdr:nvPicPr>
        <xdr:cNvPr id="24" name="Immagine 23">
          <a:extLst>
            <a:ext uri="{FF2B5EF4-FFF2-40B4-BE49-F238E27FC236}">
              <a16:creationId xmlns:a16="http://schemas.microsoft.com/office/drawing/2014/main" id="{95A4EE95-A3B3-4116-A67B-ED4EE1FD9C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22545792" y="160050370"/>
          <a:ext cx="4961002" cy="4153154"/>
        </a:xfrm>
        <a:prstGeom prst="rect">
          <a:avLst/>
        </a:prstGeom>
        <a:effectLst>
          <a:outerShdw blurRad="76200" dir="13500000" sy="23000" kx="1200000" algn="br" rotWithShape="0">
            <a:prstClr val="black">
              <a:alpha val="20000"/>
            </a:prstClr>
          </a:outerShdw>
        </a:effectLst>
      </xdr:spPr>
    </xdr:pic>
    <xdr:clientData/>
  </xdr:twoCellAnchor>
  <xdr:oneCellAnchor>
    <xdr:from>
      <xdr:col>6</xdr:col>
      <xdr:colOff>139699</xdr:colOff>
      <xdr:row>156</xdr:row>
      <xdr:rowOff>277090</xdr:rowOff>
    </xdr:from>
    <xdr:ext cx="11687175" cy="1647759"/>
    <xdr:sp macro="" textlink="">
      <xdr:nvSpPr>
        <xdr:cNvPr id="25" name="Rettangolo 24">
          <a:extLst>
            <a:ext uri="{FF2B5EF4-FFF2-40B4-BE49-F238E27FC236}">
              <a16:creationId xmlns:a16="http://schemas.microsoft.com/office/drawing/2014/main" id="{2535B3E5-B5B7-44F6-9A9E-5110575F295C}"/>
            </a:ext>
          </a:extLst>
        </xdr:cNvPr>
        <xdr:cNvSpPr/>
      </xdr:nvSpPr>
      <xdr:spPr>
        <a:xfrm>
          <a:off x="19033835" y="192353045"/>
          <a:ext cx="11687175" cy="1647759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l"/>
          <a:r>
            <a:rPr lang="it-IT" sz="10000" b="0" cap="none" spc="0">
              <a:ln w="22225">
                <a:solidFill>
                  <a:schemeClr val="bg1"/>
                </a:solidFill>
                <a:prstDash val="solid"/>
              </a:ln>
              <a:solidFill>
                <a:schemeClr val="bg1"/>
              </a:solidFill>
              <a:effectLst>
                <a:outerShdw blurRad="101600" dist="1016000" dir="5400000" algn="ctr" rotWithShape="0">
                  <a:srgbClr val="CC99FF">
                    <a:alpha val="47000"/>
                  </a:srgbClr>
                </a:outerShdw>
              </a:effectLst>
              <a:latin typeface="Avenir Next LT Pro Light" panose="020B0304020202020204" pitchFamily="34" charset="0"/>
            </a:rPr>
            <a:t>ANTISTAMINICI</a:t>
          </a:r>
        </a:p>
      </xdr:txBody>
    </xdr:sp>
    <xdr:clientData/>
  </xdr:oneCellAnchor>
  <xdr:twoCellAnchor editAs="oneCell">
    <xdr:from>
      <xdr:col>7</xdr:col>
      <xdr:colOff>407267</xdr:colOff>
      <xdr:row>157</xdr:row>
      <xdr:rowOff>1274329</xdr:rowOff>
    </xdr:from>
    <xdr:to>
      <xdr:col>10</xdr:col>
      <xdr:colOff>92942</xdr:colOff>
      <xdr:row>159</xdr:row>
      <xdr:rowOff>968614</xdr:rowOff>
    </xdr:to>
    <xdr:pic>
      <xdr:nvPicPr>
        <xdr:cNvPr id="26" name="Immagine 25">
          <a:extLst>
            <a:ext uri="{FF2B5EF4-FFF2-40B4-BE49-F238E27FC236}">
              <a16:creationId xmlns:a16="http://schemas.microsoft.com/office/drawing/2014/main" id="{3FC690A0-6EA7-4D5B-9F30-726B5FC5F1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617585" y="194077647"/>
          <a:ext cx="4091421" cy="2347431"/>
        </a:xfrm>
        <a:prstGeom prst="rect">
          <a:avLst/>
        </a:prstGeom>
        <a:effectLst>
          <a:outerShdw blurRad="76200" dir="13500000" sy="23000" kx="1200000" algn="br" rotWithShape="0">
            <a:prstClr val="black">
              <a:alpha val="20000"/>
            </a:prstClr>
          </a:outerShdw>
        </a:effectLst>
      </xdr:spPr>
    </xdr:pic>
    <xdr:clientData/>
  </xdr:twoCellAnchor>
  <xdr:oneCellAnchor>
    <xdr:from>
      <xdr:col>6</xdr:col>
      <xdr:colOff>514349</xdr:colOff>
      <xdr:row>160</xdr:row>
      <xdr:rowOff>0</xdr:rowOff>
    </xdr:from>
    <xdr:ext cx="11687175" cy="3203185"/>
    <xdr:sp macro="" textlink="">
      <xdr:nvSpPr>
        <xdr:cNvPr id="27" name="Rettangolo 26">
          <a:extLst>
            <a:ext uri="{FF2B5EF4-FFF2-40B4-BE49-F238E27FC236}">
              <a16:creationId xmlns:a16="http://schemas.microsoft.com/office/drawing/2014/main" id="{85D8F9B3-6D25-4DAB-A569-57360DF7FC77}"/>
            </a:ext>
          </a:extLst>
        </xdr:cNvPr>
        <xdr:cNvSpPr/>
      </xdr:nvSpPr>
      <xdr:spPr>
        <a:xfrm>
          <a:off x="19373849" y="191315473"/>
          <a:ext cx="11687175" cy="3203185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l"/>
          <a:r>
            <a:rPr lang="it-IT" sz="10000" b="0" cap="none" spc="0">
              <a:ln w="22225">
                <a:solidFill>
                  <a:schemeClr val="bg1"/>
                </a:solidFill>
                <a:prstDash val="solid"/>
              </a:ln>
              <a:solidFill>
                <a:schemeClr val="bg1"/>
              </a:solidFill>
              <a:effectLst>
                <a:outerShdw blurRad="101600" dist="1016000" dir="5400000" algn="ctr" rotWithShape="0">
                  <a:srgbClr val="CC99FF">
                    <a:alpha val="47000"/>
                  </a:srgbClr>
                </a:outerShdw>
              </a:effectLst>
              <a:latin typeface="Avenir Next LT Pro Light" panose="020B0304020202020204" pitchFamily="34" charset="0"/>
            </a:rPr>
            <a:t>BENESSERE</a:t>
          </a:r>
        </a:p>
        <a:p>
          <a:pPr algn="l"/>
          <a:r>
            <a:rPr lang="it-IT" sz="10000" b="0" cap="none" spc="0">
              <a:ln w="22225">
                <a:solidFill>
                  <a:schemeClr val="bg1"/>
                </a:solidFill>
                <a:prstDash val="solid"/>
              </a:ln>
              <a:solidFill>
                <a:schemeClr val="bg1"/>
              </a:solidFill>
              <a:effectLst>
                <a:outerShdw blurRad="101600" dist="1016000" dir="5400000" algn="ctr" rotWithShape="0">
                  <a:srgbClr val="CC99FF">
                    <a:alpha val="47000"/>
                  </a:srgbClr>
                </a:outerShdw>
              </a:effectLst>
              <a:latin typeface="Avenir Next LT Pro Light" panose="020B0304020202020204" pitchFamily="34" charset="0"/>
            </a:rPr>
            <a:t> GOLA</a:t>
          </a:r>
        </a:p>
      </xdr:txBody>
    </xdr:sp>
    <xdr:clientData/>
  </xdr:oneCellAnchor>
  <xdr:twoCellAnchor editAs="oneCell">
    <xdr:from>
      <xdr:col>7</xdr:col>
      <xdr:colOff>508000</xdr:colOff>
      <xdr:row>164</xdr:row>
      <xdr:rowOff>936625</xdr:rowOff>
    </xdr:from>
    <xdr:to>
      <xdr:col>10</xdr:col>
      <xdr:colOff>553027</xdr:colOff>
      <xdr:row>167</xdr:row>
      <xdr:rowOff>928158</xdr:rowOff>
    </xdr:to>
    <xdr:pic>
      <xdr:nvPicPr>
        <xdr:cNvPr id="28" name="Immagine 27">
          <a:extLst>
            <a:ext uri="{FF2B5EF4-FFF2-40B4-BE49-F238E27FC236}">
              <a16:creationId xmlns:a16="http://schemas.microsoft.com/office/drawing/2014/main" id="{07235D35-21FD-46CD-8A50-6FD1641FBA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20796250" y="198199375"/>
          <a:ext cx="4476750" cy="4011084"/>
        </a:xfrm>
        <a:prstGeom prst="rect">
          <a:avLst/>
        </a:prstGeom>
        <a:effectLst>
          <a:outerShdw blurRad="76200" dir="13500000" sy="23000" kx="1200000" algn="br" rotWithShape="0">
            <a:prstClr val="black">
              <a:alpha val="20000"/>
            </a:prstClr>
          </a:outerShdw>
        </a:effectLst>
      </xdr:spPr>
    </xdr:pic>
    <xdr:clientData/>
  </xdr:twoCellAnchor>
  <xdr:oneCellAnchor>
    <xdr:from>
      <xdr:col>7</xdr:col>
      <xdr:colOff>49825</xdr:colOff>
      <xdr:row>168</xdr:row>
      <xdr:rowOff>207818</xdr:rowOff>
    </xdr:from>
    <xdr:ext cx="11687175" cy="3203185"/>
    <xdr:sp macro="" textlink="">
      <xdr:nvSpPr>
        <xdr:cNvPr id="29" name="Rettangolo 28">
          <a:extLst>
            <a:ext uri="{FF2B5EF4-FFF2-40B4-BE49-F238E27FC236}">
              <a16:creationId xmlns:a16="http://schemas.microsoft.com/office/drawing/2014/main" id="{6C548AE4-F480-4F12-A1B2-DD79A73C8D58}"/>
            </a:ext>
          </a:extLst>
        </xdr:cNvPr>
        <xdr:cNvSpPr/>
      </xdr:nvSpPr>
      <xdr:spPr>
        <a:xfrm>
          <a:off x="20260143" y="208320409"/>
          <a:ext cx="11687175" cy="3203185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l"/>
          <a:r>
            <a:rPr lang="it-IT" sz="10000" b="0" cap="none" spc="0">
              <a:ln w="22225">
                <a:solidFill>
                  <a:schemeClr val="bg1"/>
                </a:solidFill>
                <a:prstDash val="solid"/>
              </a:ln>
              <a:solidFill>
                <a:schemeClr val="bg1"/>
              </a:solidFill>
              <a:effectLst>
                <a:outerShdw blurRad="101600" dist="1016000" dir="5400000" algn="ctr" rotWithShape="0">
                  <a:srgbClr val="CC99FF">
                    <a:alpha val="47000"/>
                  </a:srgbClr>
                </a:outerShdw>
              </a:effectLst>
              <a:latin typeface="Avenir Next LT Pro Light" panose="020B0304020202020204" pitchFamily="34" charset="0"/>
            </a:rPr>
            <a:t>BOCCA E </a:t>
          </a:r>
        </a:p>
        <a:p>
          <a:pPr algn="l"/>
          <a:r>
            <a:rPr lang="it-IT" sz="10000" b="0" cap="none" spc="0">
              <a:ln w="22225">
                <a:solidFill>
                  <a:schemeClr val="bg1"/>
                </a:solidFill>
                <a:prstDash val="solid"/>
              </a:ln>
              <a:solidFill>
                <a:schemeClr val="bg1"/>
              </a:solidFill>
              <a:effectLst>
                <a:outerShdw blurRad="101600" dist="1016000" dir="5400000" algn="ctr" rotWithShape="0">
                  <a:srgbClr val="CC99FF">
                    <a:alpha val="47000"/>
                  </a:srgbClr>
                </a:outerShdw>
              </a:effectLst>
              <a:latin typeface="Avenir Next LT Pro Light" panose="020B0304020202020204" pitchFamily="34" charset="0"/>
            </a:rPr>
            <a:t>DENTI</a:t>
          </a:r>
        </a:p>
      </xdr:txBody>
    </xdr:sp>
    <xdr:clientData/>
  </xdr:oneCellAnchor>
  <xdr:oneCellAnchor>
    <xdr:from>
      <xdr:col>6</xdr:col>
      <xdr:colOff>815974</xdr:colOff>
      <xdr:row>171</xdr:row>
      <xdr:rowOff>432487</xdr:rowOff>
    </xdr:from>
    <xdr:ext cx="11687175" cy="3203185"/>
    <xdr:sp macro="" textlink="">
      <xdr:nvSpPr>
        <xdr:cNvPr id="30" name="Rettangolo 29">
          <a:extLst>
            <a:ext uri="{FF2B5EF4-FFF2-40B4-BE49-F238E27FC236}">
              <a16:creationId xmlns:a16="http://schemas.microsoft.com/office/drawing/2014/main" id="{28EB4079-52C6-4E97-92BF-5F0A9A7D3A90}"/>
            </a:ext>
          </a:extLst>
        </xdr:cNvPr>
        <xdr:cNvSpPr/>
      </xdr:nvSpPr>
      <xdr:spPr>
        <a:xfrm>
          <a:off x="19675474" y="212966987"/>
          <a:ext cx="11687175" cy="3203185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l"/>
          <a:r>
            <a:rPr lang="it-IT" sz="10000" b="0" cap="none" spc="0">
              <a:ln w="22225">
                <a:solidFill>
                  <a:schemeClr val="bg1"/>
                </a:solidFill>
                <a:prstDash val="solid"/>
              </a:ln>
              <a:solidFill>
                <a:schemeClr val="bg1"/>
              </a:solidFill>
              <a:effectLst>
                <a:outerShdw blurRad="101600" dist="1016000" dir="5400000" algn="ctr" rotWithShape="0">
                  <a:srgbClr val="CC99FF">
                    <a:alpha val="47000"/>
                  </a:srgbClr>
                </a:outerShdw>
              </a:effectLst>
              <a:latin typeface="Avenir Next LT Pro Light" panose="020B0304020202020204" pitchFamily="34" charset="0"/>
            </a:rPr>
            <a:t>BOCCA E </a:t>
          </a:r>
        </a:p>
        <a:p>
          <a:pPr algn="l"/>
          <a:r>
            <a:rPr lang="it-IT" sz="10000" b="0" cap="none" spc="0">
              <a:ln w="22225">
                <a:solidFill>
                  <a:schemeClr val="bg1"/>
                </a:solidFill>
                <a:prstDash val="solid"/>
              </a:ln>
              <a:solidFill>
                <a:schemeClr val="bg1"/>
              </a:solidFill>
              <a:effectLst>
                <a:outerShdw blurRad="101600" dist="1016000" dir="5400000" algn="ctr" rotWithShape="0">
                  <a:srgbClr val="CC99FF">
                    <a:alpha val="47000"/>
                  </a:srgbClr>
                </a:outerShdw>
              </a:effectLst>
              <a:latin typeface="Avenir Next LT Pro Light" panose="020B0304020202020204" pitchFamily="34" charset="0"/>
            </a:rPr>
            <a:t>DENTI</a:t>
          </a:r>
        </a:p>
      </xdr:txBody>
    </xdr:sp>
    <xdr:clientData/>
  </xdr:oneCellAnchor>
  <xdr:twoCellAnchor editAs="oneCell">
    <xdr:from>
      <xdr:col>10</xdr:col>
      <xdr:colOff>1051791</xdr:colOff>
      <xdr:row>175</xdr:row>
      <xdr:rowOff>710045</xdr:rowOff>
    </xdr:from>
    <xdr:to>
      <xdr:col>13</xdr:col>
      <xdr:colOff>248588</xdr:colOff>
      <xdr:row>178</xdr:row>
      <xdr:rowOff>480509</xdr:rowOff>
    </xdr:to>
    <xdr:pic>
      <xdr:nvPicPr>
        <xdr:cNvPr id="31" name="Immagine 30">
          <a:extLst>
            <a:ext uri="{FF2B5EF4-FFF2-40B4-BE49-F238E27FC236}">
              <a16:creationId xmlns:a16="http://schemas.microsoft.com/office/drawing/2014/main" id="{D4C714F2-C42C-4A88-BD20-221A8393C1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210655" y="218139818"/>
          <a:ext cx="3150538" cy="4375368"/>
        </a:xfrm>
        <a:prstGeom prst="rect">
          <a:avLst/>
        </a:prstGeom>
        <a:effectLst>
          <a:outerShdw blurRad="76200" dir="13500000" sy="23000" kx="1200000" algn="br" rotWithShape="0">
            <a:prstClr val="black">
              <a:alpha val="20000"/>
            </a:prstClr>
          </a:outerShdw>
        </a:effectLst>
      </xdr:spPr>
    </xdr:pic>
    <xdr:clientData/>
  </xdr:twoCellAnchor>
  <xdr:twoCellAnchor editAs="oneCell">
    <xdr:from>
      <xdr:col>5</xdr:col>
      <xdr:colOff>1319213</xdr:colOff>
      <xdr:row>178</xdr:row>
      <xdr:rowOff>773544</xdr:rowOff>
    </xdr:from>
    <xdr:to>
      <xdr:col>9</xdr:col>
      <xdr:colOff>655565</xdr:colOff>
      <xdr:row>182</xdr:row>
      <xdr:rowOff>913623</xdr:rowOff>
    </xdr:to>
    <xdr:pic>
      <xdr:nvPicPr>
        <xdr:cNvPr id="32" name="Immagine 31">
          <a:extLst>
            <a:ext uri="{FF2B5EF4-FFF2-40B4-BE49-F238E27FC236}">
              <a16:creationId xmlns:a16="http://schemas.microsoft.com/office/drawing/2014/main" id="{8AFE7337-33BC-4903-8558-A747E3FEB7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862531" y="222255771"/>
          <a:ext cx="5532798" cy="5564134"/>
        </a:xfrm>
        <a:prstGeom prst="rect">
          <a:avLst/>
        </a:prstGeom>
        <a:effectLst>
          <a:outerShdw blurRad="76200" dir="13500000" sy="23000" kx="1200000" algn="br" rotWithShape="0">
            <a:prstClr val="black">
              <a:alpha val="20000"/>
            </a:prstClr>
          </a:outerShdw>
        </a:effectLst>
      </xdr:spPr>
    </xdr:pic>
    <xdr:clientData/>
  </xdr:twoCellAnchor>
  <xdr:oneCellAnchor>
    <xdr:from>
      <xdr:col>6</xdr:col>
      <xdr:colOff>97583</xdr:colOff>
      <xdr:row>192</xdr:row>
      <xdr:rowOff>564720</xdr:rowOff>
    </xdr:from>
    <xdr:ext cx="11687175" cy="1461106"/>
    <xdr:sp macro="" textlink="">
      <xdr:nvSpPr>
        <xdr:cNvPr id="33" name="Rettangolo 32">
          <a:extLst>
            <a:ext uri="{FF2B5EF4-FFF2-40B4-BE49-F238E27FC236}">
              <a16:creationId xmlns:a16="http://schemas.microsoft.com/office/drawing/2014/main" id="{24B5BD4A-FD51-4B06-9C32-F1BFD4DDD6B3}"/>
            </a:ext>
          </a:extLst>
        </xdr:cNvPr>
        <xdr:cNvSpPr/>
      </xdr:nvSpPr>
      <xdr:spPr>
        <a:xfrm>
          <a:off x="18981931" y="240511894"/>
          <a:ext cx="11687175" cy="1461106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l"/>
          <a:r>
            <a:rPr lang="it-IT" sz="8800" b="0" cap="none" spc="0">
              <a:ln w="22225">
                <a:solidFill>
                  <a:schemeClr val="bg1"/>
                </a:solidFill>
                <a:prstDash val="solid"/>
              </a:ln>
              <a:solidFill>
                <a:schemeClr val="bg1"/>
              </a:solidFill>
              <a:effectLst>
                <a:outerShdw blurRad="101600" dist="1016000" dir="5400000" algn="ctr" rotWithShape="0">
                  <a:srgbClr val="CC99FF">
                    <a:alpha val="47000"/>
                  </a:srgbClr>
                </a:outerShdw>
              </a:effectLst>
              <a:latin typeface="Avenir Next LT Pro Light" panose="020B0304020202020204" pitchFamily="34" charset="0"/>
            </a:rPr>
            <a:t>DERMATOLOGICI</a:t>
          </a:r>
          <a:endParaRPr lang="it-IT" sz="9300" b="0" cap="none" spc="0">
            <a:ln w="22225">
              <a:solidFill>
                <a:schemeClr val="bg1"/>
              </a:solidFill>
              <a:prstDash val="solid"/>
            </a:ln>
            <a:solidFill>
              <a:schemeClr val="bg1"/>
            </a:solidFill>
            <a:effectLst>
              <a:outerShdw blurRad="101600" dist="1016000" dir="5400000" algn="ctr" rotWithShape="0">
                <a:srgbClr val="CC99FF">
                  <a:alpha val="47000"/>
                </a:srgbClr>
              </a:outerShdw>
            </a:effectLst>
            <a:latin typeface="Avenir Next LT Pro Light" panose="020B0304020202020204" pitchFamily="34" charset="0"/>
          </a:endParaRPr>
        </a:p>
      </xdr:txBody>
    </xdr:sp>
    <xdr:clientData/>
  </xdr:oneCellAnchor>
  <xdr:twoCellAnchor editAs="oneCell">
    <xdr:from>
      <xdr:col>6</xdr:col>
      <xdr:colOff>1088473</xdr:colOff>
      <xdr:row>216</xdr:row>
      <xdr:rowOff>216729</xdr:rowOff>
    </xdr:from>
    <xdr:to>
      <xdr:col>9</xdr:col>
      <xdr:colOff>864505</xdr:colOff>
      <xdr:row>219</xdr:row>
      <xdr:rowOff>1085048</xdr:rowOff>
    </xdr:to>
    <xdr:pic>
      <xdr:nvPicPr>
        <xdr:cNvPr id="35" name="Immagine 34">
          <a:extLst>
            <a:ext uri="{FF2B5EF4-FFF2-40B4-BE49-F238E27FC236}">
              <a16:creationId xmlns:a16="http://schemas.microsoft.com/office/drawing/2014/main" id="{B51CBF28-A4CE-4250-A68C-D753283D95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972821" y="272341838"/>
          <a:ext cx="4486351" cy="5123923"/>
        </a:xfrm>
        <a:prstGeom prst="rect">
          <a:avLst/>
        </a:prstGeom>
        <a:effectLst>
          <a:outerShdw blurRad="76200" dir="13500000" sy="23000" kx="1200000" algn="br" rotWithShape="0">
            <a:prstClr val="black">
              <a:alpha val="20000"/>
            </a:prstClr>
          </a:outerShdw>
        </a:effectLst>
      </xdr:spPr>
    </xdr:pic>
    <xdr:clientData/>
  </xdr:twoCellAnchor>
  <xdr:oneCellAnchor>
    <xdr:from>
      <xdr:col>6</xdr:col>
      <xdr:colOff>527493</xdr:colOff>
      <xdr:row>239</xdr:row>
      <xdr:rowOff>873941</xdr:rowOff>
    </xdr:from>
    <xdr:ext cx="11687175" cy="2985433"/>
    <xdr:sp macro="" textlink="">
      <xdr:nvSpPr>
        <xdr:cNvPr id="36" name="Rettangolo 35">
          <a:extLst>
            <a:ext uri="{FF2B5EF4-FFF2-40B4-BE49-F238E27FC236}">
              <a16:creationId xmlns:a16="http://schemas.microsoft.com/office/drawing/2014/main" id="{A26FFE3E-683C-4A6A-9473-157F1D716192}"/>
            </a:ext>
          </a:extLst>
        </xdr:cNvPr>
        <xdr:cNvSpPr/>
      </xdr:nvSpPr>
      <xdr:spPr>
        <a:xfrm>
          <a:off x="19411841" y="302526550"/>
          <a:ext cx="11687175" cy="2985433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l"/>
          <a:r>
            <a:rPr lang="it-IT" sz="9300" b="0" cap="none" spc="0">
              <a:ln w="22225">
                <a:solidFill>
                  <a:schemeClr val="bg1"/>
                </a:solidFill>
                <a:prstDash val="solid"/>
              </a:ln>
              <a:solidFill>
                <a:schemeClr val="bg1"/>
              </a:solidFill>
              <a:effectLst>
                <a:outerShdw blurRad="101600" dist="1016000" dir="5400000" algn="ctr" rotWithShape="0">
                  <a:srgbClr val="CC99FF">
                    <a:alpha val="47000"/>
                  </a:srgbClr>
                </a:outerShdw>
              </a:effectLst>
              <a:latin typeface="Avenir Next LT Pro Light" panose="020B0304020202020204" pitchFamily="34" charset="0"/>
            </a:rPr>
            <a:t>ENERGIA</a:t>
          </a:r>
          <a:r>
            <a:rPr lang="it-IT" sz="9300" b="0" cap="none" spc="0" baseline="0">
              <a:ln w="22225">
                <a:solidFill>
                  <a:schemeClr val="bg1"/>
                </a:solidFill>
                <a:prstDash val="solid"/>
              </a:ln>
              <a:solidFill>
                <a:schemeClr val="bg1"/>
              </a:solidFill>
              <a:effectLst>
                <a:outerShdw blurRad="101600" dist="1016000" dir="5400000" algn="ctr" rotWithShape="0">
                  <a:srgbClr val="CC99FF">
                    <a:alpha val="47000"/>
                  </a:srgbClr>
                </a:outerShdw>
              </a:effectLst>
              <a:latin typeface="Avenir Next LT Pro Light" panose="020B0304020202020204" pitchFamily="34" charset="0"/>
            </a:rPr>
            <a:t> E</a:t>
          </a:r>
        </a:p>
        <a:p>
          <a:pPr algn="l"/>
          <a:r>
            <a:rPr lang="it-IT" sz="9300" b="0" cap="none" spc="0" baseline="0">
              <a:ln w="22225">
                <a:solidFill>
                  <a:schemeClr val="bg1"/>
                </a:solidFill>
                <a:prstDash val="solid"/>
              </a:ln>
              <a:solidFill>
                <a:schemeClr val="bg1"/>
              </a:solidFill>
              <a:effectLst>
                <a:outerShdw blurRad="101600" dist="1016000" dir="5400000" algn="ctr" rotWithShape="0">
                  <a:srgbClr val="CC99FF">
                    <a:alpha val="47000"/>
                  </a:srgbClr>
                </a:outerShdw>
              </a:effectLst>
              <a:latin typeface="Avenir Next LT Pro Light" panose="020B0304020202020204" pitchFamily="34" charset="0"/>
            </a:rPr>
            <a:t>VITALITA'</a:t>
          </a:r>
          <a:endParaRPr lang="it-IT" sz="9300" b="0" cap="none" spc="0">
            <a:ln w="22225">
              <a:solidFill>
                <a:schemeClr val="bg1"/>
              </a:solidFill>
              <a:prstDash val="solid"/>
            </a:ln>
            <a:solidFill>
              <a:schemeClr val="bg1"/>
            </a:solidFill>
            <a:effectLst>
              <a:outerShdw blurRad="101600" dist="1016000" dir="5400000" algn="ctr" rotWithShape="0">
                <a:srgbClr val="CC99FF">
                  <a:alpha val="47000"/>
                </a:srgbClr>
              </a:outerShdw>
            </a:effectLst>
            <a:latin typeface="Avenir Next LT Pro Light" panose="020B0304020202020204" pitchFamily="34" charset="0"/>
          </a:endParaRPr>
        </a:p>
      </xdr:txBody>
    </xdr:sp>
    <xdr:clientData/>
  </xdr:oneCellAnchor>
  <xdr:twoCellAnchor editAs="oneCell">
    <xdr:from>
      <xdr:col>6</xdr:col>
      <xdr:colOff>1272207</xdr:colOff>
      <xdr:row>250</xdr:row>
      <xdr:rowOff>745435</xdr:rowOff>
    </xdr:from>
    <xdr:to>
      <xdr:col>9</xdr:col>
      <xdr:colOff>837856</xdr:colOff>
      <xdr:row>253</xdr:row>
      <xdr:rowOff>1314881</xdr:rowOff>
    </xdr:to>
    <xdr:pic>
      <xdr:nvPicPr>
        <xdr:cNvPr id="37" name="Immagine 36">
          <a:extLst>
            <a:ext uri="{FF2B5EF4-FFF2-40B4-BE49-F238E27FC236}">
              <a16:creationId xmlns:a16="http://schemas.microsoft.com/office/drawing/2014/main" id="{9C2021BE-C6E2-4522-B8B8-16444ED82F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156555" y="317223913"/>
          <a:ext cx="4275968" cy="4298277"/>
        </a:xfrm>
        <a:prstGeom prst="rect">
          <a:avLst/>
        </a:prstGeom>
        <a:effectLst>
          <a:outerShdw blurRad="76200" dir="13500000" sy="23000" kx="1200000" algn="br" rotWithShape="0">
            <a:prstClr val="black">
              <a:alpha val="20000"/>
            </a:prstClr>
          </a:outerShdw>
        </a:effectLst>
      </xdr:spPr>
    </xdr:pic>
    <xdr:clientData/>
  </xdr:twoCellAnchor>
  <xdr:twoCellAnchor editAs="oneCell">
    <xdr:from>
      <xdr:col>9</xdr:col>
      <xdr:colOff>764765</xdr:colOff>
      <xdr:row>247</xdr:row>
      <xdr:rowOff>1353593</xdr:rowOff>
    </xdr:from>
    <xdr:to>
      <xdr:col>12</xdr:col>
      <xdr:colOff>815411</xdr:colOff>
      <xdr:row>250</xdr:row>
      <xdr:rowOff>993460</xdr:rowOff>
    </xdr:to>
    <xdr:pic>
      <xdr:nvPicPr>
        <xdr:cNvPr id="38" name="Immagine 37">
          <a:extLst>
            <a:ext uri="{FF2B5EF4-FFF2-40B4-BE49-F238E27FC236}">
              <a16:creationId xmlns:a16="http://schemas.microsoft.com/office/drawing/2014/main" id="{654EAC22-D6C8-44AB-B6FF-CAF043C853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624765" y="313607941"/>
          <a:ext cx="4000622" cy="3997347"/>
        </a:xfrm>
        <a:prstGeom prst="rect">
          <a:avLst/>
        </a:prstGeom>
        <a:effectLst>
          <a:outerShdw blurRad="76200" dir="13500000" sy="23000" kx="1200000" algn="br" rotWithShape="0">
            <a:prstClr val="black">
              <a:alpha val="20000"/>
            </a:prstClr>
          </a:outerShdw>
        </a:effectLst>
      </xdr:spPr>
    </xdr:pic>
    <xdr:clientData/>
  </xdr:twoCellAnchor>
  <xdr:twoCellAnchor editAs="oneCell">
    <xdr:from>
      <xdr:col>9</xdr:col>
      <xdr:colOff>397270</xdr:colOff>
      <xdr:row>243</xdr:row>
      <xdr:rowOff>953756</xdr:rowOff>
    </xdr:from>
    <xdr:to>
      <xdr:col>12</xdr:col>
      <xdr:colOff>339863</xdr:colOff>
      <xdr:row>246</xdr:row>
      <xdr:rowOff>711491</xdr:rowOff>
    </xdr:to>
    <xdr:pic>
      <xdr:nvPicPr>
        <xdr:cNvPr id="39" name="Immagine 38">
          <a:extLst>
            <a:ext uri="{FF2B5EF4-FFF2-40B4-BE49-F238E27FC236}">
              <a16:creationId xmlns:a16="http://schemas.microsoft.com/office/drawing/2014/main" id="{1C521C3A-855A-452A-9289-1278D74C68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257270" y="307907234"/>
          <a:ext cx="3892569" cy="3904837"/>
        </a:xfrm>
        <a:prstGeom prst="rect">
          <a:avLst/>
        </a:prstGeom>
        <a:effectLst>
          <a:outerShdw blurRad="76200" dir="13500000" sy="23000" kx="1200000" algn="br" rotWithShape="0">
            <a:prstClr val="black">
              <a:alpha val="20000"/>
            </a:prstClr>
          </a:outerShdw>
        </a:effectLst>
      </xdr:spPr>
    </xdr:pic>
    <xdr:clientData/>
  </xdr:twoCellAnchor>
  <xdr:twoCellAnchor editAs="oneCell">
    <xdr:from>
      <xdr:col>5</xdr:col>
      <xdr:colOff>695177</xdr:colOff>
      <xdr:row>244</xdr:row>
      <xdr:rowOff>400185</xdr:rowOff>
    </xdr:from>
    <xdr:to>
      <xdr:col>10</xdr:col>
      <xdr:colOff>222225</xdr:colOff>
      <xdr:row>249</xdr:row>
      <xdr:rowOff>284395</xdr:rowOff>
    </xdr:to>
    <xdr:pic>
      <xdr:nvPicPr>
        <xdr:cNvPr id="40" name="Immagine 39">
          <a:extLst>
            <a:ext uri="{FF2B5EF4-FFF2-40B4-BE49-F238E27FC236}">
              <a16:creationId xmlns:a16="http://schemas.microsoft.com/office/drawing/2014/main" id="{FED22570-9B7D-4E9C-B786-C85CA4A18A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12894" y="308678881"/>
          <a:ext cx="7127998" cy="6980749"/>
        </a:xfrm>
        <a:prstGeom prst="rect">
          <a:avLst/>
        </a:prstGeom>
        <a:effectLst/>
      </xdr:spPr>
    </xdr:pic>
    <xdr:clientData/>
  </xdr:twoCellAnchor>
  <xdr:oneCellAnchor>
    <xdr:from>
      <xdr:col>6</xdr:col>
      <xdr:colOff>518583</xdr:colOff>
      <xdr:row>254</xdr:row>
      <xdr:rowOff>643397</xdr:rowOff>
    </xdr:from>
    <xdr:ext cx="5879042" cy="1598084"/>
    <xdr:sp macro="" textlink="">
      <xdr:nvSpPr>
        <xdr:cNvPr id="41" name="Rettangolo 40">
          <a:extLst>
            <a:ext uri="{FF2B5EF4-FFF2-40B4-BE49-F238E27FC236}">
              <a16:creationId xmlns:a16="http://schemas.microsoft.com/office/drawing/2014/main" id="{83516E1C-4AD0-47F7-8F74-E923086A028A}"/>
            </a:ext>
          </a:extLst>
        </xdr:cNvPr>
        <xdr:cNvSpPr/>
      </xdr:nvSpPr>
      <xdr:spPr>
        <a:xfrm>
          <a:off x="19402931" y="322712636"/>
          <a:ext cx="5879042" cy="159808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l"/>
          <a:r>
            <a:rPr lang="it-IT" sz="9300" b="0" cap="none" spc="0">
              <a:ln w="22225">
                <a:solidFill>
                  <a:schemeClr val="bg1"/>
                </a:solidFill>
                <a:prstDash val="solid"/>
              </a:ln>
              <a:solidFill>
                <a:schemeClr val="bg1"/>
              </a:solidFill>
              <a:effectLst>
                <a:outerShdw blurRad="101600" dist="1016000" dir="5400000" algn="ctr" rotWithShape="0">
                  <a:srgbClr val="CC99FF">
                    <a:alpha val="47000"/>
                  </a:srgbClr>
                </a:outerShdw>
              </a:effectLst>
              <a:latin typeface="Avenir Next LT Pro Light" panose="020B0304020202020204" pitchFamily="34" charset="0"/>
            </a:rPr>
            <a:t>INTIMO</a:t>
          </a:r>
        </a:p>
      </xdr:txBody>
    </xdr:sp>
    <xdr:clientData/>
  </xdr:oneCellAnchor>
  <xdr:twoCellAnchor editAs="oneCell">
    <xdr:from>
      <xdr:col>11</xdr:col>
      <xdr:colOff>567303</xdr:colOff>
      <xdr:row>255</xdr:row>
      <xdr:rowOff>132831</xdr:rowOff>
    </xdr:from>
    <xdr:to>
      <xdr:col>12</xdr:col>
      <xdr:colOff>1215702</xdr:colOff>
      <xdr:row>256</xdr:row>
      <xdr:rowOff>1235829</xdr:rowOff>
    </xdr:to>
    <xdr:pic>
      <xdr:nvPicPr>
        <xdr:cNvPr id="42" name="Immagine 41">
          <a:extLst>
            <a:ext uri="{FF2B5EF4-FFF2-40B4-BE49-F238E27FC236}">
              <a16:creationId xmlns:a16="http://schemas.microsoft.com/office/drawing/2014/main" id="{47CFE6B4-A8C9-43AB-BDE8-A8DD0384FA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686424">
          <a:off x="26356241" y="308790456"/>
          <a:ext cx="1900504" cy="2465071"/>
        </a:xfrm>
        <a:prstGeom prst="rect">
          <a:avLst/>
        </a:prstGeom>
        <a:effectLst>
          <a:outerShdw blurRad="76200" dir="13500000" sy="23000" kx="1200000" algn="br" rotWithShape="0">
            <a:prstClr val="black">
              <a:alpha val="20000"/>
            </a:prstClr>
          </a:outerShdw>
        </a:effectLst>
      </xdr:spPr>
    </xdr:pic>
    <xdr:clientData/>
  </xdr:twoCellAnchor>
  <xdr:twoCellAnchor editAs="oneCell">
    <xdr:from>
      <xdr:col>10</xdr:col>
      <xdr:colOff>355119</xdr:colOff>
      <xdr:row>255</xdr:row>
      <xdr:rowOff>368077</xdr:rowOff>
    </xdr:from>
    <xdr:to>
      <xdr:col>11</xdr:col>
      <xdr:colOff>830600</xdr:colOff>
      <xdr:row>256</xdr:row>
      <xdr:rowOff>801683</xdr:rowOff>
    </xdr:to>
    <xdr:pic>
      <xdr:nvPicPr>
        <xdr:cNvPr id="43" name="Immagine 42">
          <a:extLst>
            <a:ext uri="{FF2B5EF4-FFF2-40B4-BE49-F238E27FC236}">
              <a16:creationId xmlns:a16="http://schemas.microsoft.com/office/drawing/2014/main" id="{EC7525B9-F073-4D12-B8CA-CD532A245E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21171265">
          <a:off x="24929619" y="309025702"/>
          <a:ext cx="1799023" cy="1795679"/>
        </a:xfrm>
        <a:prstGeom prst="rect">
          <a:avLst/>
        </a:prstGeom>
        <a:effectLst>
          <a:outerShdw blurRad="76200" dir="13500000" sy="23000" kx="1200000" algn="br" rotWithShape="0">
            <a:prstClr val="black">
              <a:alpha val="20000"/>
            </a:prstClr>
          </a:outerShdw>
        </a:effectLst>
      </xdr:spPr>
    </xdr:pic>
    <xdr:clientData/>
  </xdr:twoCellAnchor>
  <xdr:oneCellAnchor>
    <xdr:from>
      <xdr:col>6</xdr:col>
      <xdr:colOff>499244</xdr:colOff>
      <xdr:row>257</xdr:row>
      <xdr:rowOff>63885</xdr:rowOff>
    </xdr:from>
    <xdr:ext cx="5879042" cy="2985433"/>
    <xdr:sp macro="" textlink="">
      <xdr:nvSpPr>
        <xdr:cNvPr id="44" name="Rettangolo 43">
          <a:extLst>
            <a:ext uri="{FF2B5EF4-FFF2-40B4-BE49-F238E27FC236}">
              <a16:creationId xmlns:a16="http://schemas.microsoft.com/office/drawing/2014/main" id="{FB684B07-42E3-417F-AF3F-F7A6201970F1}"/>
            </a:ext>
          </a:extLst>
        </xdr:cNvPr>
        <xdr:cNvSpPr/>
      </xdr:nvSpPr>
      <xdr:spPr>
        <a:xfrm>
          <a:off x="19358744" y="326231635"/>
          <a:ext cx="5879042" cy="2985433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l"/>
          <a:r>
            <a:rPr lang="it-IT" sz="9300" b="0" cap="none" spc="0">
              <a:ln w="22225">
                <a:solidFill>
                  <a:schemeClr val="bg1"/>
                </a:solidFill>
                <a:prstDash val="solid"/>
              </a:ln>
              <a:solidFill>
                <a:schemeClr val="bg1"/>
              </a:solidFill>
              <a:effectLst>
                <a:outerShdw blurRad="101600" dist="1016000" dir="5400000" algn="ctr" rotWithShape="0">
                  <a:srgbClr val="CC99FF">
                    <a:alpha val="47000"/>
                  </a:srgbClr>
                </a:outerShdw>
              </a:effectLst>
              <a:latin typeface="Avenir Next LT Pro Light" panose="020B0304020202020204" pitchFamily="34" charset="0"/>
            </a:rPr>
            <a:t>LIVIDI E TRAUMI</a:t>
          </a:r>
        </a:p>
      </xdr:txBody>
    </xdr:sp>
    <xdr:clientData/>
  </xdr:oneCellAnchor>
  <xdr:twoCellAnchor editAs="oneCell">
    <xdr:from>
      <xdr:col>6</xdr:col>
      <xdr:colOff>720940</xdr:colOff>
      <xdr:row>261</xdr:row>
      <xdr:rowOff>435004</xdr:rowOff>
    </xdr:from>
    <xdr:to>
      <xdr:col>10</xdr:col>
      <xdr:colOff>950030</xdr:colOff>
      <xdr:row>263</xdr:row>
      <xdr:rowOff>492154</xdr:rowOff>
    </xdr:to>
    <xdr:pic>
      <xdr:nvPicPr>
        <xdr:cNvPr id="45" name="Immagine 44">
          <a:extLst>
            <a:ext uri="{FF2B5EF4-FFF2-40B4-BE49-F238E27FC236}">
              <a16:creationId xmlns:a16="http://schemas.microsoft.com/office/drawing/2014/main" id="{C49121DB-3FE3-4537-BD10-BDF7A32DCC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05288" y="331697939"/>
          <a:ext cx="6277051" cy="2682737"/>
        </a:xfrm>
        <a:prstGeom prst="rect">
          <a:avLst/>
        </a:prstGeom>
        <a:effectLst>
          <a:outerShdw blurRad="76200" dir="13500000" sy="23000" kx="1200000" algn="br" rotWithShape="0">
            <a:prstClr val="black">
              <a:alpha val="20000"/>
            </a:prstClr>
          </a:outerShdw>
        </a:effectLst>
      </xdr:spPr>
    </xdr:pic>
    <xdr:clientData/>
  </xdr:twoCellAnchor>
  <xdr:twoCellAnchor editAs="oneCell">
    <xdr:from>
      <xdr:col>9</xdr:col>
      <xdr:colOff>447270</xdr:colOff>
      <xdr:row>258</xdr:row>
      <xdr:rowOff>457017</xdr:rowOff>
    </xdr:from>
    <xdr:to>
      <xdr:col>13</xdr:col>
      <xdr:colOff>171141</xdr:colOff>
      <xdr:row>262</xdr:row>
      <xdr:rowOff>14902</xdr:rowOff>
    </xdr:to>
    <xdr:pic>
      <xdr:nvPicPr>
        <xdr:cNvPr id="46" name="Immagine 45">
          <a:extLst>
            <a:ext uri="{FF2B5EF4-FFF2-40B4-BE49-F238E27FC236}">
              <a16:creationId xmlns:a16="http://schemas.microsoft.com/office/drawing/2014/main" id="{1218BCAE-162A-4C02-ADFA-DDFD623DA2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307270" y="327495821"/>
          <a:ext cx="5045447" cy="5020266"/>
        </a:xfrm>
        <a:prstGeom prst="rect">
          <a:avLst/>
        </a:prstGeom>
        <a:effectLst>
          <a:outerShdw blurRad="76200" dist="825500" dir="18300000" sy="23000" kx="1200000" algn="br" rotWithShape="0">
            <a:prstClr val="black">
              <a:alpha val="20000"/>
            </a:prstClr>
          </a:outerShdw>
        </a:effectLst>
      </xdr:spPr>
    </xdr:pic>
    <xdr:clientData/>
  </xdr:twoCellAnchor>
  <xdr:twoCellAnchor editAs="oneCell">
    <xdr:from>
      <xdr:col>8</xdr:col>
      <xdr:colOff>779599</xdr:colOff>
      <xdr:row>262</xdr:row>
      <xdr:rowOff>589321</xdr:rowOff>
    </xdr:from>
    <xdr:to>
      <xdr:col>12</xdr:col>
      <xdr:colOff>714216</xdr:colOff>
      <xdr:row>266</xdr:row>
      <xdr:rowOff>732198</xdr:rowOff>
    </xdr:to>
    <xdr:pic>
      <xdr:nvPicPr>
        <xdr:cNvPr id="47" name="Immagine 46">
          <a:extLst>
            <a:ext uri="{FF2B5EF4-FFF2-40B4-BE49-F238E27FC236}">
              <a16:creationId xmlns:a16="http://schemas.microsoft.com/office/drawing/2014/main" id="{BF7B8E4A-FCC8-4643-9199-8421673481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272969" y="333260299"/>
          <a:ext cx="5289323" cy="5352638"/>
        </a:xfrm>
        <a:prstGeom prst="rect">
          <a:avLst/>
        </a:prstGeom>
        <a:effectLst>
          <a:outerShdw blurRad="76200" sx="86000" sy="86000" kx="1200000" algn="br" rotWithShape="0">
            <a:prstClr val="black">
              <a:alpha val="20000"/>
            </a:prstClr>
          </a:outerShdw>
        </a:effectLst>
      </xdr:spPr>
    </xdr:pic>
    <xdr:clientData/>
  </xdr:twoCellAnchor>
  <xdr:oneCellAnchor>
    <xdr:from>
      <xdr:col>6</xdr:col>
      <xdr:colOff>331256</xdr:colOff>
      <xdr:row>266</xdr:row>
      <xdr:rowOff>74852</xdr:rowOff>
    </xdr:from>
    <xdr:ext cx="6764867" cy="4431983"/>
    <xdr:sp macro="" textlink="">
      <xdr:nvSpPr>
        <xdr:cNvPr id="48" name="Rettangolo 47">
          <a:extLst>
            <a:ext uri="{FF2B5EF4-FFF2-40B4-BE49-F238E27FC236}">
              <a16:creationId xmlns:a16="http://schemas.microsoft.com/office/drawing/2014/main" id="{0DD53A16-02A3-4833-A263-6857314BE131}"/>
            </a:ext>
          </a:extLst>
        </xdr:cNvPr>
        <xdr:cNvSpPr/>
      </xdr:nvSpPr>
      <xdr:spPr>
        <a:xfrm>
          <a:off x="19190756" y="339545852"/>
          <a:ext cx="6764867" cy="4431983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l"/>
          <a:r>
            <a:rPr lang="it-IT" sz="9300" b="0" cap="none" spc="0">
              <a:ln w="22225">
                <a:solidFill>
                  <a:schemeClr val="bg1"/>
                </a:solidFill>
                <a:prstDash val="solid"/>
              </a:ln>
              <a:solidFill>
                <a:schemeClr val="bg1"/>
              </a:solidFill>
              <a:effectLst>
                <a:outerShdw blurRad="101600" dist="1016000" dir="5400000" algn="ctr" rotWithShape="0">
                  <a:srgbClr val="CC99FF">
                    <a:alpha val="47000"/>
                  </a:srgbClr>
                </a:outerShdw>
              </a:effectLst>
              <a:latin typeface="Avenir Next LT Pro Light" panose="020B0304020202020204" pitchFamily="34" charset="0"/>
            </a:rPr>
            <a:t>NASO</a:t>
          </a:r>
        </a:p>
        <a:p>
          <a:pPr algn="l"/>
          <a:r>
            <a:rPr lang="it-IT" sz="9300" b="0" cap="none" spc="0">
              <a:ln w="22225">
                <a:solidFill>
                  <a:schemeClr val="bg1"/>
                </a:solidFill>
                <a:prstDash val="solid"/>
              </a:ln>
              <a:solidFill>
                <a:schemeClr val="bg1"/>
              </a:solidFill>
              <a:effectLst>
                <a:outerShdw blurRad="101600" dist="1016000" dir="5400000" algn="ctr" rotWithShape="0">
                  <a:srgbClr val="CC99FF">
                    <a:alpha val="47000"/>
                  </a:srgbClr>
                </a:outerShdw>
              </a:effectLst>
              <a:latin typeface="Avenir Next LT Pro Light" panose="020B0304020202020204" pitchFamily="34" charset="0"/>
            </a:rPr>
            <a:t>OCCHI</a:t>
          </a:r>
        </a:p>
        <a:p>
          <a:pPr algn="l"/>
          <a:r>
            <a:rPr lang="it-IT" sz="9300" b="0" cap="none" spc="0">
              <a:ln w="22225">
                <a:solidFill>
                  <a:schemeClr val="bg1"/>
                </a:solidFill>
                <a:prstDash val="solid"/>
              </a:ln>
              <a:solidFill>
                <a:schemeClr val="bg1"/>
              </a:solidFill>
              <a:effectLst>
                <a:outerShdw blurRad="101600" dist="1016000" dir="5400000" algn="ctr" rotWithShape="0">
                  <a:srgbClr val="CC99FF">
                    <a:alpha val="47000"/>
                  </a:srgbClr>
                </a:outerShdw>
              </a:effectLst>
              <a:latin typeface="Avenir Next LT Pro Light" panose="020B0304020202020204" pitchFamily="34" charset="0"/>
            </a:rPr>
            <a:t>ORECCHIE</a:t>
          </a:r>
        </a:p>
      </xdr:txBody>
    </xdr:sp>
    <xdr:clientData/>
  </xdr:oneCellAnchor>
  <xdr:twoCellAnchor editAs="oneCell">
    <xdr:from>
      <xdr:col>6</xdr:col>
      <xdr:colOff>651627</xdr:colOff>
      <xdr:row>274</xdr:row>
      <xdr:rowOff>802912</xdr:rowOff>
    </xdr:from>
    <xdr:to>
      <xdr:col>9</xdr:col>
      <xdr:colOff>712529</xdr:colOff>
      <xdr:row>279</xdr:row>
      <xdr:rowOff>317840</xdr:rowOff>
    </xdr:to>
    <xdr:pic>
      <xdr:nvPicPr>
        <xdr:cNvPr id="49" name="Immagine 48">
          <a:extLst>
            <a:ext uri="{FF2B5EF4-FFF2-40B4-BE49-F238E27FC236}">
              <a16:creationId xmlns:a16="http://schemas.microsoft.com/office/drawing/2014/main" id="{929175EF-10A1-46E6-940C-5864899E91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535975" y="349666390"/>
          <a:ext cx="4771221" cy="6269396"/>
        </a:xfrm>
        <a:prstGeom prst="rect">
          <a:avLst/>
        </a:prstGeom>
        <a:effectLst>
          <a:outerShdw blurRad="76200" dir="13500000" sy="23000" kx="1200000" algn="br" rotWithShape="0">
            <a:prstClr val="black">
              <a:alpha val="20000"/>
            </a:prstClr>
          </a:outerShdw>
        </a:effectLst>
      </xdr:spPr>
    </xdr:pic>
    <xdr:clientData/>
  </xdr:twoCellAnchor>
  <xdr:twoCellAnchor editAs="oneCell">
    <xdr:from>
      <xdr:col>9</xdr:col>
      <xdr:colOff>1040348</xdr:colOff>
      <xdr:row>274</xdr:row>
      <xdr:rowOff>446162</xdr:rowOff>
    </xdr:from>
    <xdr:to>
      <xdr:col>14</xdr:col>
      <xdr:colOff>882089</xdr:colOff>
      <xdr:row>279</xdr:row>
      <xdr:rowOff>274888</xdr:rowOff>
    </xdr:to>
    <xdr:pic>
      <xdr:nvPicPr>
        <xdr:cNvPr id="50" name="Immagine 49">
          <a:extLst>
            <a:ext uri="{FF2B5EF4-FFF2-40B4-BE49-F238E27FC236}">
              <a16:creationId xmlns:a16="http://schemas.microsoft.com/office/drawing/2014/main" id="{7CF5AAE4-407F-4673-94EC-1FFF93BEA0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00348" y="349309640"/>
          <a:ext cx="6454576" cy="6575325"/>
        </a:xfrm>
        <a:prstGeom prst="rect">
          <a:avLst/>
        </a:prstGeom>
        <a:effectLst>
          <a:outerShdw blurRad="76200" dir="13500000" sy="23000" kx="1200000" algn="br" rotWithShape="0">
            <a:prstClr val="black">
              <a:alpha val="20000"/>
            </a:prstClr>
          </a:outerShdw>
        </a:effectLst>
      </xdr:spPr>
    </xdr:pic>
    <xdr:clientData/>
  </xdr:twoCellAnchor>
  <xdr:twoCellAnchor>
    <xdr:from>
      <xdr:col>7</xdr:col>
      <xdr:colOff>72859</xdr:colOff>
      <xdr:row>320</xdr:row>
      <xdr:rowOff>99469</xdr:rowOff>
    </xdr:from>
    <xdr:to>
      <xdr:col>12</xdr:col>
      <xdr:colOff>81697</xdr:colOff>
      <xdr:row>320</xdr:row>
      <xdr:rowOff>987890</xdr:rowOff>
    </xdr:to>
    <xdr:sp macro="" textlink="">
      <xdr:nvSpPr>
        <xdr:cNvPr id="51" name="CasellaDiTesto 50">
          <a:extLst>
            <a:ext uri="{FF2B5EF4-FFF2-40B4-BE49-F238E27FC236}">
              <a16:creationId xmlns:a16="http://schemas.microsoft.com/office/drawing/2014/main" id="{6F4D1C0A-A819-42E6-8A5E-02AC597ECE92}"/>
            </a:ext>
          </a:extLst>
        </xdr:cNvPr>
        <xdr:cNvSpPr txBox="1"/>
      </xdr:nvSpPr>
      <xdr:spPr>
        <a:xfrm>
          <a:off x="20282424" y="414271317"/>
          <a:ext cx="6552099" cy="888421"/>
        </a:xfrm>
        <a:prstGeom prst="rect">
          <a:avLst/>
        </a:prstGeom>
        <a:solidFill>
          <a:srgbClr val="E5CDF3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it-IT" sz="4400" b="1">
              <a:solidFill>
                <a:srgbClr val="7F3D85"/>
              </a:solidFill>
            </a:rPr>
            <a:t>Tel: 06 90 27 27 90</a:t>
          </a:r>
        </a:p>
      </xdr:txBody>
    </xdr:sp>
    <xdr:clientData/>
  </xdr:twoCellAnchor>
  <xdr:twoCellAnchor>
    <xdr:from>
      <xdr:col>6</xdr:col>
      <xdr:colOff>809173</xdr:colOff>
      <xdr:row>320</xdr:row>
      <xdr:rowOff>1088211</xdr:rowOff>
    </xdr:from>
    <xdr:to>
      <xdr:col>12</xdr:col>
      <xdr:colOff>1228273</xdr:colOff>
      <xdr:row>321</xdr:row>
      <xdr:rowOff>351315</xdr:rowOff>
    </xdr:to>
    <xdr:sp macro="" textlink="">
      <xdr:nvSpPr>
        <xdr:cNvPr id="52" name="CasellaDiTesto 51">
          <a:hlinkClick xmlns:r="http://schemas.openxmlformats.org/officeDocument/2006/relationships" r:id="rId33"/>
          <a:extLst>
            <a:ext uri="{FF2B5EF4-FFF2-40B4-BE49-F238E27FC236}">
              <a16:creationId xmlns:a16="http://schemas.microsoft.com/office/drawing/2014/main" id="{B34043BF-73F0-46DB-AF18-22AA53CFDC7C}"/>
            </a:ext>
          </a:extLst>
        </xdr:cNvPr>
        <xdr:cNvSpPr txBox="1"/>
      </xdr:nvSpPr>
      <xdr:spPr>
        <a:xfrm>
          <a:off x="19693521" y="415260059"/>
          <a:ext cx="8287578" cy="753973"/>
        </a:xfrm>
        <a:prstGeom prst="rect">
          <a:avLst/>
        </a:prstGeom>
        <a:solidFill>
          <a:srgbClr val="E5CDF3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it-IT" sz="4400" b="1">
              <a:solidFill>
                <a:srgbClr val="7F3D85"/>
              </a:solidFill>
            </a:rPr>
            <a:t>e-mail: com@medifarmitalia.com</a:t>
          </a:r>
        </a:p>
        <a:p>
          <a:endParaRPr lang="it-IT" sz="3200" b="1"/>
        </a:p>
      </xdr:txBody>
    </xdr:sp>
    <xdr:clientData/>
  </xdr:twoCellAnchor>
  <xdr:twoCellAnchor>
    <xdr:from>
      <xdr:col>7</xdr:col>
      <xdr:colOff>397404</xdr:colOff>
      <xdr:row>319</xdr:row>
      <xdr:rowOff>888186</xdr:rowOff>
    </xdr:from>
    <xdr:to>
      <xdr:col>12</xdr:col>
      <xdr:colOff>1546442</xdr:colOff>
      <xdr:row>320</xdr:row>
      <xdr:rowOff>107599</xdr:rowOff>
    </xdr:to>
    <xdr:sp macro="" textlink="">
      <xdr:nvSpPr>
        <xdr:cNvPr id="53" name="CasellaDiTesto 52">
          <a:hlinkClick xmlns:r="http://schemas.openxmlformats.org/officeDocument/2006/relationships" r:id="rId34"/>
          <a:extLst>
            <a:ext uri="{FF2B5EF4-FFF2-40B4-BE49-F238E27FC236}">
              <a16:creationId xmlns:a16="http://schemas.microsoft.com/office/drawing/2014/main" id="{25DEAA0C-316D-4127-AF8B-F4BD0A86E773}"/>
            </a:ext>
          </a:extLst>
        </xdr:cNvPr>
        <xdr:cNvSpPr txBox="1"/>
      </xdr:nvSpPr>
      <xdr:spPr>
        <a:xfrm>
          <a:off x="20606969" y="413527751"/>
          <a:ext cx="7692299" cy="751696"/>
        </a:xfrm>
        <a:prstGeom prst="rect">
          <a:avLst/>
        </a:prstGeom>
        <a:solidFill>
          <a:srgbClr val="E5CDF3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it-IT" sz="4400" b="1">
              <a:solidFill>
                <a:srgbClr val="7F3D85"/>
              </a:solidFill>
            </a:rPr>
            <a:t>WhatsApp: 344 134 1987</a:t>
          </a:r>
        </a:p>
        <a:p>
          <a:endParaRPr lang="it-IT" sz="4000" b="1"/>
        </a:p>
      </xdr:txBody>
    </xdr:sp>
    <xdr:clientData/>
  </xdr:twoCellAnchor>
  <xdr:twoCellAnchor>
    <xdr:from>
      <xdr:col>7</xdr:col>
      <xdr:colOff>57837</xdr:colOff>
      <xdr:row>321</xdr:row>
      <xdr:rowOff>483287</xdr:rowOff>
    </xdr:from>
    <xdr:to>
      <xdr:col>12</xdr:col>
      <xdr:colOff>295691</xdr:colOff>
      <xdr:row>321</xdr:row>
      <xdr:rowOff>1423856</xdr:rowOff>
    </xdr:to>
    <xdr:sp macro="" textlink="">
      <xdr:nvSpPr>
        <xdr:cNvPr id="54" name="CasellaDiTesto 53">
          <a:hlinkClick xmlns:r="http://schemas.openxmlformats.org/officeDocument/2006/relationships" r:id="rId35"/>
          <a:extLst>
            <a:ext uri="{FF2B5EF4-FFF2-40B4-BE49-F238E27FC236}">
              <a16:creationId xmlns:a16="http://schemas.microsoft.com/office/drawing/2014/main" id="{93064DEF-B1B9-4345-9FCF-C4EA2A89D816}"/>
            </a:ext>
          </a:extLst>
        </xdr:cNvPr>
        <xdr:cNvSpPr txBox="1"/>
      </xdr:nvSpPr>
      <xdr:spPr>
        <a:xfrm>
          <a:off x="20267402" y="416146004"/>
          <a:ext cx="6781115" cy="940569"/>
        </a:xfrm>
        <a:prstGeom prst="rect">
          <a:avLst/>
        </a:prstGeom>
        <a:solidFill>
          <a:srgbClr val="E5CDF3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it-IT" sz="4400" b="1">
              <a:solidFill>
                <a:srgbClr val="7F3D85"/>
              </a:solidFill>
            </a:rPr>
            <a:t>www.medifarmitalia.com</a:t>
          </a:r>
        </a:p>
      </xdr:txBody>
    </xdr:sp>
    <xdr:clientData/>
  </xdr:twoCellAnchor>
  <xdr:twoCellAnchor editAs="oneCell">
    <xdr:from>
      <xdr:col>8</xdr:col>
      <xdr:colOff>483060</xdr:colOff>
      <xdr:row>381</xdr:row>
      <xdr:rowOff>347662</xdr:rowOff>
    </xdr:from>
    <xdr:to>
      <xdr:col>12</xdr:col>
      <xdr:colOff>774123</xdr:colOff>
      <xdr:row>383</xdr:row>
      <xdr:rowOff>1457615</xdr:rowOff>
    </xdr:to>
    <xdr:pic>
      <xdr:nvPicPr>
        <xdr:cNvPr id="55" name="Immagine 54" descr="Immagine che contiene testo, Carattere, bianco, design&#10;&#10;Descrizione generata automaticamente">
          <a:extLst>
            <a:ext uri="{FF2B5EF4-FFF2-40B4-BE49-F238E27FC236}">
              <a16:creationId xmlns:a16="http://schemas.microsoft.com/office/drawing/2014/main" id="{06314B2C-0569-4DA9-80C8-16C9D3D3DD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22238160" y="439050112"/>
          <a:ext cx="5603415" cy="2995904"/>
        </a:xfrm>
        <a:prstGeom prst="rect">
          <a:avLst/>
        </a:prstGeom>
      </xdr:spPr>
    </xdr:pic>
    <xdr:clientData/>
  </xdr:twoCellAnchor>
  <xdr:twoCellAnchor editAs="oneCell">
    <xdr:from>
      <xdr:col>2</xdr:col>
      <xdr:colOff>1488072</xdr:colOff>
      <xdr:row>323</xdr:row>
      <xdr:rowOff>345516</xdr:rowOff>
    </xdr:from>
    <xdr:to>
      <xdr:col>5</xdr:col>
      <xdr:colOff>266741</xdr:colOff>
      <xdr:row>324</xdr:row>
      <xdr:rowOff>257851</xdr:rowOff>
    </xdr:to>
    <xdr:pic>
      <xdr:nvPicPr>
        <xdr:cNvPr id="56" name="Immagine 55" descr="Immagine che contiene testo, Carattere, Elementi grafici, violetto&#10;&#10;Descrizione generata automaticamente">
          <a:extLst>
            <a:ext uri="{FF2B5EF4-FFF2-40B4-BE49-F238E27FC236}">
              <a16:creationId xmlns:a16="http://schemas.microsoft.com/office/drawing/2014/main" id="{E738D459-419F-4585-B7D3-A82DFB497B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 rot="162950">
          <a:off x="12048398" y="418989973"/>
          <a:ext cx="6835991" cy="1250804"/>
        </a:xfrm>
        <a:prstGeom prst="flowChartAlternateProcess">
          <a:avLst/>
        </a:prstGeom>
      </xdr:spPr>
    </xdr:pic>
    <xdr:clientData/>
  </xdr:twoCellAnchor>
  <xdr:twoCellAnchor editAs="oneCell">
    <xdr:from>
      <xdr:col>2</xdr:col>
      <xdr:colOff>1280485</xdr:colOff>
      <xdr:row>322</xdr:row>
      <xdr:rowOff>605442</xdr:rowOff>
    </xdr:from>
    <xdr:to>
      <xdr:col>5</xdr:col>
      <xdr:colOff>292595</xdr:colOff>
      <xdr:row>323</xdr:row>
      <xdr:rowOff>416331</xdr:rowOff>
    </xdr:to>
    <xdr:pic>
      <xdr:nvPicPr>
        <xdr:cNvPr id="57" name="Immagine 56" descr="Immagine che contiene testo, Carattere, Elementi grafici, grafica&#10;&#10;Descrizione generata automaticamente">
          <a:hlinkClick xmlns:r="http://schemas.openxmlformats.org/officeDocument/2006/relationships" r:id="rId38"/>
          <a:extLst>
            <a:ext uri="{FF2B5EF4-FFF2-40B4-BE49-F238E27FC236}">
              <a16:creationId xmlns:a16="http://schemas.microsoft.com/office/drawing/2014/main" id="{C7E87FC6-32C5-4DA2-A3F1-B07FDCDD5D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 rot="200874">
          <a:off x="11840811" y="417759029"/>
          <a:ext cx="7069432" cy="1149359"/>
        </a:xfrm>
        <a:prstGeom prst="flowChartAlternateProcess">
          <a:avLst/>
        </a:prstGeom>
        <a:solidFill>
          <a:srgbClr val="E5CDF3"/>
        </a:solidFill>
        <a:ln w="9525" cmpd="sng">
          <a:noFill/>
        </a:ln>
      </xdr:spPr>
    </xdr:pic>
    <xdr:clientData/>
  </xdr:twoCellAnchor>
  <xdr:oneCellAnchor>
    <xdr:from>
      <xdr:col>6</xdr:col>
      <xdr:colOff>127000</xdr:colOff>
      <xdr:row>222</xdr:row>
      <xdr:rowOff>0</xdr:rowOff>
    </xdr:from>
    <xdr:ext cx="11687175" cy="1461106"/>
    <xdr:sp macro="" textlink="">
      <xdr:nvSpPr>
        <xdr:cNvPr id="58" name="Rettangolo 57">
          <a:extLst>
            <a:ext uri="{FF2B5EF4-FFF2-40B4-BE49-F238E27FC236}">
              <a16:creationId xmlns:a16="http://schemas.microsoft.com/office/drawing/2014/main" id="{BADDF3B2-06D6-49FD-89E4-D6F9265D86A5}"/>
            </a:ext>
          </a:extLst>
        </xdr:cNvPr>
        <xdr:cNvSpPr/>
      </xdr:nvSpPr>
      <xdr:spPr>
        <a:xfrm>
          <a:off x="18986500" y="280416000"/>
          <a:ext cx="11687175" cy="1461106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l"/>
          <a:r>
            <a:rPr lang="it-IT" sz="8800" b="0" cap="none" spc="0">
              <a:ln w="22225">
                <a:solidFill>
                  <a:schemeClr val="bg1"/>
                </a:solidFill>
                <a:prstDash val="solid"/>
              </a:ln>
              <a:solidFill>
                <a:schemeClr val="bg1"/>
              </a:solidFill>
              <a:effectLst>
                <a:outerShdw blurRad="101600" dist="1016000" dir="5400000" algn="ctr" rotWithShape="0">
                  <a:srgbClr val="CC99FF">
                    <a:alpha val="47000"/>
                  </a:srgbClr>
                </a:outerShdw>
              </a:effectLst>
              <a:latin typeface="Avenir Next LT Pro Light" panose="020B0304020202020204" pitchFamily="34" charset="0"/>
            </a:rPr>
            <a:t>DERMATOLOGICI</a:t>
          </a:r>
          <a:endParaRPr lang="it-IT" sz="9300" b="0" cap="none" spc="0">
            <a:ln w="22225">
              <a:solidFill>
                <a:schemeClr val="bg1"/>
              </a:solidFill>
              <a:prstDash val="solid"/>
            </a:ln>
            <a:solidFill>
              <a:schemeClr val="bg1"/>
            </a:solidFill>
            <a:effectLst>
              <a:outerShdw blurRad="101600" dist="1016000" dir="5400000" algn="ctr" rotWithShape="0">
                <a:srgbClr val="CC99FF">
                  <a:alpha val="47000"/>
                </a:srgbClr>
              </a:outerShdw>
            </a:effectLst>
            <a:latin typeface="Avenir Next LT Pro Light" panose="020B0304020202020204" pitchFamily="34" charset="0"/>
          </a:endParaRPr>
        </a:p>
      </xdr:txBody>
    </xdr:sp>
    <xdr:clientData/>
  </xdr:oneCellAnchor>
  <xdr:twoCellAnchor editAs="oneCell">
    <xdr:from>
      <xdr:col>5</xdr:col>
      <xdr:colOff>854710</xdr:colOff>
      <xdr:row>281</xdr:row>
      <xdr:rowOff>190500</xdr:rowOff>
    </xdr:from>
    <xdr:to>
      <xdr:col>9</xdr:col>
      <xdr:colOff>732039</xdr:colOff>
      <xdr:row>284</xdr:row>
      <xdr:rowOff>293543</xdr:rowOff>
    </xdr:to>
    <xdr:pic>
      <xdr:nvPicPr>
        <xdr:cNvPr id="59" name="Immagine 58">
          <a:extLst>
            <a:ext uri="{FF2B5EF4-FFF2-40B4-BE49-F238E27FC236}">
              <a16:creationId xmlns:a16="http://schemas.microsoft.com/office/drawing/2014/main" id="{8F501077-20DA-4F5B-8130-F69A2B6C37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348960" y="359949750"/>
          <a:ext cx="6062229" cy="4589318"/>
        </a:xfrm>
        <a:prstGeom prst="rect">
          <a:avLst/>
        </a:prstGeom>
        <a:effectLst>
          <a:outerShdw blurRad="76200" dir="13500000" sy="23000" kx="1200000" algn="br" rotWithShape="0">
            <a:prstClr val="black">
              <a:alpha val="20000"/>
            </a:prstClr>
          </a:outerShdw>
        </a:effectLst>
      </xdr:spPr>
    </xdr:pic>
    <xdr:clientData/>
  </xdr:twoCellAnchor>
  <xdr:twoCellAnchor editAs="oneCell">
    <xdr:from>
      <xdr:col>8</xdr:col>
      <xdr:colOff>581855</xdr:colOff>
      <xdr:row>277</xdr:row>
      <xdr:rowOff>638451</xdr:rowOff>
    </xdr:from>
    <xdr:to>
      <xdr:col>11</xdr:col>
      <xdr:colOff>763494</xdr:colOff>
      <xdr:row>280</xdr:row>
      <xdr:rowOff>841651</xdr:rowOff>
    </xdr:to>
    <xdr:pic>
      <xdr:nvPicPr>
        <xdr:cNvPr id="60" name="Immagine 59">
          <a:extLst>
            <a:ext uri="{FF2B5EF4-FFF2-40B4-BE49-F238E27FC236}">
              <a16:creationId xmlns:a16="http://schemas.microsoft.com/office/drawing/2014/main" id="{0C9495FD-CB6F-420D-96E9-121FA2BC76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75225" y="353726060"/>
          <a:ext cx="4249228" cy="4255880"/>
        </a:xfrm>
        <a:prstGeom prst="rect">
          <a:avLst/>
        </a:prstGeom>
        <a:effectLst>
          <a:outerShdw blurRad="76200" dir="13500000" sy="23000" kx="1200000" algn="br" rotWithShape="0">
            <a:prstClr val="black">
              <a:alpha val="20000"/>
            </a:prstClr>
          </a:outerShdw>
        </a:effectLst>
      </xdr:spPr>
    </xdr:pic>
    <xdr:clientData/>
  </xdr:twoCellAnchor>
  <xdr:oneCellAnchor>
    <xdr:from>
      <xdr:col>6</xdr:col>
      <xdr:colOff>622576</xdr:colOff>
      <xdr:row>270</xdr:row>
      <xdr:rowOff>414130</xdr:rowOff>
    </xdr:from>
    <xdr:ext cx="6764867" cy="4431983"/>
    <xdr:sp macro="" textlink="">
      <xdr:nvSpPr>
        <xdr:cNvPr id="61" name="Rettangolo 60">
          <a:extLst>
            <a:ext uri="{FF2B5EF4-FFF2-40B4-BE49-F238E27FC236}">
              <a16:creationId xmlns:a16="http://schemas.microsoft.com/office/drawing/2014/main" id="{8E1238BC-6A27-42B3-87F8-7766D7FD6913}"/>
            </a:ext>
          </a:extLst>
        </xdr:cNvPr>
        <xdr:cNvSpPr/>
      </xdr:nvSpPr>
      <xdr:spPr>
        <a:xfrm>
          <a:off x="19506924" y="344308043"/>
          <a:ext cx="6764867" cy="4431983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l"/>
          <a:r>
            <a:rPr lang="it-IT" sz="9300" b="0" cap="none" spc="0">
              <a:ln w="22225">
                <a:solidFill>
                  <a:schemeClr val="bg1"/>
                </a:solidFill>
                <a:prstDash val="solid"/>
              </a:ln>
              <a:solidFill>
                <a:schemeClr val="bg1"/>
              </a:solidFill>
              <a:effectLst>
                <a:outerShdw blurRad="101600" dist="1016000" dir="5400000" algn="ctr" rotWithShape="0">
                  <a:srgbClr val="CC99FF">
                    <a:alpha val="47000"/>
                  </a:srgbClr>
                </a:outerShdw>
              </a:effectLst>
              <a:latin typeface="Avenir Next LT Pro Light" panose="020B0304020202020204" pitchFamily="34" charset="0"/>
            </a:rPr>
            <a:t>NASO</a:t>
          </a:r>
        </a:p>
        <a:p>
          <a:pPr algn="l"/>
          <a:r>
            <a:rPr lang="it-IT" sz="9300" b="0" cap="none" spc="0">
              <a:ln w="22225">
                <a:solidFill>
                  <a:schemeClr val="bg1"/>
                </a:solidFill>
                <a:prstDash val="solid"/>
              </a:ln>
              <a:solidFill>
                <a:schemeClr val="bg1"/>
              </a:solidFill>
              <a:effectLst>
                <a:outerShdw blurRad="101600" dist="1016000" dir="5400000" algn="ctr" rotWithShape="0">
                  <a:srgbClr val="CC99FF">
                    <a:alpha val="47000"/>
                  </a:srgbClr>
                </a:outerShdw>
              </a:effectLst>
              <a:latin typeface="Avenir Next LT Pro Light" panose="020B0304020202020204" pitchFamily="34" charset="0"/>
            </a:rPr>
            <a:t>OCCHI</a:t>
          </a:r>
        </a:p>
        <a:p>
          <a:pPr algn="l"/>
          <a:r>
            <a:rPr lang="it-IT" sz="9300" b="0" cap="none" spc="0">
              <a:ln w="22225">
                <a:solidFill>
                  <a:schemeClr val="bg1"/>
                </a:solidFill>
                <a:prstDash val="solid"/>
              </a:ln>
              <a:solidFill>
                <a:schemeClr val="bg1"/>
              </a:solidFill>
              <a:effectLst>
                <a:outerShdw blurRad="101600" dist="1016000" dir="5400000" algn="ctr" rotWithShape="0">
                  <a:srgbClr val="CC99FF">
                    <a:alpha val="47000"/>
                  </a:srgbClr>
                </a:outerShdw>
              </a:effectLst>
              <a:latin typeface="Avenir Next LT Pro Light" panose="020B0304020202020204" pitchFamily="34" charset="0"/>
            </a:rPr>
            <a:t>ORECCHIE</a:t>
          </a:r>
        </a:p>
      </xdr:txBody>
    </xdr:sp>
    <xdr:clientData/>
  </xdr:oneCellAnchor>
  <xdr:twoCellAnchor editAs="oneCell">
    <xdr:from>
      <xdr:col>8</xdr:col>
      <xdr:colOff>974933</xdr:colOff>
      <xdr:row>280</xdr:row>
      <xdr:rowOff>593241</xdr:rowOff>
    </xdr:from>
    <xdr:to>
      <xdr:col>13</xdr:col>
      <xdr:colOff>1306489</xdr:colOff>
      <xdr:row>285</xdr:row>
      <xdr:rowOff>453538</xdr:rowOff>
    </xdr:to>
    <xdr:pic>
      <xdr:nvPicPr>
        <xdr:cNvPr id="62" name="Immagine 61">
          <a:extLst>
            <a:ext uri="{FF2B5EF4-FFF2-40B4-BE49-F238E27FC236}">
              <a16:creationId xmlns:a16="http://schemas.microsoft.com/office/drawing/2014/main" id="{89F806D7-1D44-496D-8613-38272D220D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468303" y="357904980"/>
          <a:ext cx="7011479" cy="7022269"/>
        </a:xfrm>
        <a:prstGeom prst="rect">
          <a:avLst/>
        </a:prstGeom>
        <a:effectLst>
          <a:outerShdw blurRad="76200" dir="13500000" sy="23000" kx="1200000" algn="br" rotWithShape="0">
            <a:prstClr val="black">
              <a:alpha val="20000"/>
            </a:prstClr>
          </a:outerShdw>
        </a:effectLst>
      </xdr:spPr>
    </xdr:pic>
    <xdr:clientData/>
  </xdr:twoCellAnchor>
  <xdr:twoCellAnchor editAs="oneCell">
    <xdr:from>
      <xdr:col>10</xdr:col>
      <xdr:colOff>420688</xdr:colOff>
      <xdr:row>288</xdr:row>
      <xdr:rowOff>458932</xdr:rowOff>
    </xdr:from>
    <xdr:to>
      <xdr:col>13</xdr:col>
      <xdr:colOff>113145</xdr:colOff>
      <xdr:row>290</xdr:row>
      <xdr:rowOff>1354283</xdr:rowOff>
    </xdr:to>
    <xdr:pic>
      <xdr:nvPicPr>
        <xdr:cNvPr id="63" name="Immagine 62">
          <a:extLst>
            <a:ext uri="{FF2B5EF4-FFF2-40B4-BE49-F238E27FC236}">
              <a16:creationId xmlns:a16="http://schemas.microsoft.com/office/drawing/2014/main" id="{78CB0D49-6613-4F70-A2EF-C41D9FA33A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518938" y="369171682"/>
          <a:ext cx="3654857" cy="3651252"/>
        </a:xfrm>
        <a:prstGeom prst="rect">
          <a:avLst/>
        </a:prstGeom>
        <a:effectLst>
          <a:outerShdw blurRad="76200" dir="13500000" sy="23000" kx="1200000" algn="br" rotWithShape="0">
            <a:prstClr val="black">
              <a:alpha val="20000"/>
            </a:prstClr>
          </a:outerShdw>
        </a:effectLst>
      </xdr:spPr>
    </xdr:pic>
    <xdr:clientData/>
  </xdr:twoCellAnchor>
  <xdr:twoCellAnchor editAs="oneCell">
    <xdr:from>
      <xdr:col>8</xdr:col>
      <xdr:colOff>349250</xdr:colOff>
      <xdr:row>289</xdr:row>
      <xdr:rowOff>1254126</xdr:rowOff>
    </xdr:from>
    <xdr:to>
      <xdr:col>10</xdr:col>
      <xdr:colOff>327891</xdr:colOff>
      <xdr:row>291</xdr:row>
      <xdr:rowOff>1177926</xdr:rowOff>
    </xdr:to>
    <xdr:pic>
      <xdr:nvPicPr>
        <xdr:cNvPr id="64" name="Immagine 63">
          <a:extLst>
            <a:ext uri="{FF2B5EF4-FFF2-40B4-BE49-F238E27FC236}">
              <a16:creationId xmlns:a16="http://schemas.microsoft.com/office/drawing/2014/main" id="{F69A2C48-9AD1-400A-A7C2-F72B37EFFC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80500" y="371459126"/>
          <a:ext cx="2721841" cy="2698750"/>
        </a:xfrm>
        <a:prstGeom prst="rect">
          <a:avLst/>
        </a:prstGeom>
        <a:effectLst>
          <a:outerShdw blurRad="76200" dir="13500000" sy="23000" kx="1200000" algn="br" rotWithShape="0">
            <a:prstClr val="black">
              <a:alpha val="20000"/>
            </a:prstClr>
          </a:outerShdw>
        </a:effectLst>
      </xdr:spPr>
    </xdr:pic>
    <xdr:clientData/>
  </xdr:twoCellAnchor>
  <xdr:oneCellAnchor>
    <xdr:from>
      <xdr:col>6</xdr:col>
      <xdr:colOff>399497</xdr:colOff>
      <xdr:row>292</xdr:row>
      <xdr:rowOff>338759</xdr:rowOff>
    </xdr:from>
    <xdr:ext cx="7435850" cy="2985433"/>
    <xdr:sp macro="" textlink="">
      <xdr:nvSpPr>
        <xdr:cNvPr id="65" name="Rettangolo 64">
          <a:extLst>
            <a:ext uri="{FF2B5EF4-FFF2-40B4-BE49-F238E27FC236}">
              <a16:creationId xmlns:a16="http://schemas.microsoft.com/office/drawing/2014/main" id="{E1024FB4-A4BB-496B-AA97-4BBDB92B98B9}"/>
            </a:ext>
          </a:extLst>
        </xdr:cNvPr>
        <xdr:cNvSpPr/>
      </xdr:nvSpPr>
      <xdr:spPr>
        <a:xfrm>
          <a:off x="19283845" y="374712672"/>
          <a:ext cx="7435850" cy="2985433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l"/>
          <a:r>
            <a:rPr lang="it-IT" sz="9300" b="0" cap="none" spc="0">
              <a:ln w="22225">
                <a:solidFill>
                  <a:schemeClr val="bg1"/>
                </a:solidFill>
                <a:prstDash val="solid"/>
              </a:ln>
              <a:solidFill>
                <a:schemeClr val="bg1"/>
              </a:solidFill>
              <a:effectLst>
                <a:outerShdw blurRad="101600" dist="1016000" dir="5400000" algn="ctr" rotWithShape="0">
                  <a:srgbClr val="CC99FF">
                    <a:alpha val="47000"/>
                  </a:srgbClr>
                </a:outerShdw>
              </a:effectLst>
              <a:latin typeface="Avenir Next LT Pro Light" panose="020B0304020202020204" pitchFamily="34" charset="0"/>
            </a:rPr>
            <a:t>STOMACO E</a:t>
          </a:r>
        </a:p>
        <a:p>
          <a:pPr algn="l"/>
          <a:r>
            <a:rPr lang="it-IT" sz="9300" b="0" cap="none" spc="0">
              <a:ln w="22225">
                <a:solidFill>
                  <a:schemeClr val="bg1"/>
                </a:solidFill>
                <a:prstDash val="solid"/>
              </a:ln>
              <a:solidFill>
                <a:schemeClr val="bg1"/>
              </a:solidFill>
              <a:effectLst>
                <a:outerShdw blurRad="101600" dist="1016000" dir="5400000" algn="ctr" rotWithShape="0">
                  <a:srgbClr val="CC99FF">
                    <a:alpha val="47000"/>
                  </a:srgbClr>
                </a:outerShdw>
              </a:effectLst>
              <a:latin typeface="Avenir Next LT Pro Light" panose="020B0304020202020204" pitchFamily="34" charset="0"/>
            </a:rPr>
            <a:t>INTESTINO</a:t>
          </a:r>
        </a:p>
      </xdr:txBody>
    </xdr:sp>
    <xdr:clientData/>
  </xdr:oneCellAnchor>
  <xdr:twoCellAnchor editAs="oneCell">
    <xdr:from>
      <xdr:col>8</xdr:col>
      <xdr:colOff>12287</xdr:colOff>
      <xdr:row>297</xdr:row>
      <xdr:rowOff>118373</xdr:rowOff>
    </xdr:from>
    <xdr:to>
      <xdr:col>12</xdr:col>
      <xdr:colOff>823355</xdr:colOff>
      <xdr:row>299</xdr:row>
      <xdr:rowOff>1301268</xdr:rowOff>
    </xdr:to>
    <xdr:pic>
      <xdr:nvPicPr>
        <xdr:cNvPr id="66" name="Immagine 65">
          <a:extLst>
            <a:ext uri="{FF2B5EF4-FFF2-40B4-BE49-F238E27FC236}">
              <a16:creationId xmlns:a16="http://schemas.microsoft.com/office/drawing/2014/main" id="{8A00BE69-C398-476D-B986-30A63DA6F6C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287" t="29002" r="15726" b="24293"/>
        <a:stretch/>
      </xdr:blipFill>
      <xdr:spPr>
        <a:xfrm>
          <a:off x="21505657" y="381946634"/>
          <a:ext cx="6165774" cy="3916984"/>
        </a:xfrm>
        <a:prstGeom prst="rect">
          <a:avLst/>
        </a:prstGeom>
        <a:effectLst>
          <a:outerShdw blurRad="76200" dir="13500000" sy="23000" kx="1200000" algn="br" rotWithShape="0">
            <a:prstClr val="black">
              <a:alpha val="20000"/>
            </a:prstClr>
          </a:outerShdw>
        </a:effectLst>
      </xdr:spPr>
    </xdr:pic>
    <xdr:clientData/>
  </xdr:twoCellAnchor>
  <xdr:twoCellAnchor editAs="oneCell">
    <xdr:from>
      <xdr:col>6</xdr:col>
      <xdr:colOff>1197246</xdr:colOff>
      <xdr:row>305</xdr:row>
      <xdr:rowOff>1110760</xdr:rowOff>
    </xdr:from>
    <xdr:to>
      <xdr:col>10</xdr:col>
      <xdr:colOff>65415</xdr:colOff>
      <xdr:row>309</xdr:row>
      <xdr:rowOff>667076</xdr:rowOff>
    </xdr:to>
    <xdr:pic>
      <xdr:nvPicPr>
        <xdr:cNvPr id="67" name="Immagine 66">
          <a:extLst>
            <a:ext uri="{FF2B5EF4-FFF2-40B4-BE49-F238E27FC236}">
              <a16:creationId xmlns:a16="http://schemas.microsoft.com/office/drawing/2014/main" id="{EBE5559B-B49A-42C7-BC45-2EBE98E6F8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81594" y="394120543"/>
          <a:ext cx="4931038" cy="4919305"/>
        </a:xfrm>
        <a:prstGeom prst="rect">
          <a:avLst/>
        </a:prstGeom>
        <a:effectLst>
          <a:outerShdw blurRad="76200" dir="13500000" sy="23000" kx="1200000" algn="br" rotWithShape="0">
            <a:prstClr val="black">
              <a:alpha val="20000"/>
            </a:prstClr>
          </a:outerShdw>
        </a:effectLst>
      </xdr:spPr>
    </xdr:pic>
    <xdr:clientData/>
  </xdr:twoCellAnchor>
  <xdr:twoCellAnchor editAs="oneCell">
    <xdr:from>
      <xdr:col>9</xdr:col>
      <xdr:colOff>412405</xdr:colOff>
      <xdr:row>308</xdr:row>
      <xdr:rowOff>425175</xdr:rowOff>
    </xdr:from>
    <xdr:to>
      <xdr:col>12</xdr:col>
      <xdr:colOff>849977</xdr:colOff>
      <xdr:row>311</xdr:row>
      <xdr:rowOff>752336</xdr:rowOff>
    </xdr:to>
    <xdr:pic>
      <xdr:nvPicPr>
        <xdr:cNvPr id="68" name="Immagine 67">
          <a:extLst>
            <a:ext uri="{FF2B5EF4-FFF2-40B4-BE49-F238E27FC236}">
              <a16:creationId xmlns:a16="http://schemas.microsoft.com/office/drawing/2014/main" id="{1B9CC485-6391-447E-951A-59D5E649D8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272405" y="397783327"/>
          <a:ext cx="4387548" cy="4358307"/>
        </a:xfrm>
        <a:prstGeom prst="rect">
          <a:avLst/>
        </a:prstGeom>
        <a:effectLst>
          <a:outerShdw blurRad="76200" dir="13500000" sy="23000" kx="1200000" algn="br" rotWithShape="0">
            <a:prstClr val="black">
              <a:alpha val="20000"/>
            </a:prstClr>
          </a:outerShdw>
        </a:effectLst>
      </xdr:spPr>
    </xdr:pic>
    <xdr:clientData/>
  </xdr:twoCellAnchor>
  <xdr:twoCellAnchor editAs="oneCell">
    <xdr:from>
      <xdr:col>8</xdr:col>
      <xdr:colOff>1070572</xdr:colOff>
      <xdr:row>322</xdr:row>
      <xdr:rowOff>337390</xdr:rowOff>
    </xdr:from>
    <xdr:to>
      <xdr:col>13</xdr:col>
      <xdr:colOff>178613</xdr:colOff>
      <xdr:row>324</xdr:row>
      <xdr:rowOff>804547</xdr:rowOff>
    </xdr:to>
    <xdr:pic>
      <xdr:nvPicPr>
        <xdr:cNvPr id="69" name="Immagine 68" descr="Immagine che contiene testo, computer, computer, Dispositivo di output&#10;&#10;Descrizione generata automaticamente">
          <a:extLst>
            <a:ext uri="{FF2B5EF4-FFF2-40B4-BE49-F238E27FC236}">
              <a16:creationId xmlns:a16="http://schemas.microsoft.com/office/drawing/2014/main" id="{ED9C3C7B-EA3A-490A-9E6C-43EFBEBA8C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22563942" y="417490977"/>
          <a:ext cx="5834347" cy="3144096"/>
        </a:xfrm>
        <a:prstGeom prst="flowChartAlternateProcess">
          <a:avLst/>
        </a:prstGeom>
      </xdr:spPr>
    </xdr:pic>
    <xdr:clientData/>
  </xdr:twoCellAnchor>
  <xdr:oneCellAnchor>
    <xdr:from>
      <xdr:col>6</xdr:col>
      <xdr:colOff>288511</xdr:colOff>
      <xdr:row>129</xdr:row>
      <xdr:rowOff>662609</xdr:rowOff>
    </xdr:from>
    <xdr:ext cx="11687175" cy="3203185"/>
    <xdr:sp macro="" textlink="">
      <xdr:nvSpPr>
        <xdr:cNvPr id="71" name="Rettangolo 70">
          <a:extLst>
            <a:ext uri="{FF2B5EF4-FFF2-40B4-BE49-F238E27FC236}">
              <a16:creationId xmlns:a16="http://schemas.microsoft.com/office/drawing/2014/main" id="{13F8C53D-12FA-4411-9B84-FCF1C92FBD0C}"/>
            </a:ext>
          </a:extLst>
        </xdr:cNvPr>
        <xdr:cNvSpPr/>
      </xdr:nvSpPr>
      <xdr:spPr>
        <a:xfrm>
          <a:off x="19172859" y="155588805"/>
          <a:ext cx="11687175" cy="3203185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l"/>
          <a:r>
            <a:rPr lang="it-IT" sz="10000" b="0" cap="none" spc="0">
              <a:ln w="22225">
                <a:solidFill>
                  <a:schemeClr val="bg1"/>
                </a:solidFill>
                <a:prstDash val="solid"/>
              </a:ln>
              <a:solidFill>
                <a:schemeClr val="bg1"/>
              </a:solidFill>
              <a:effectLst>
                <a:outerShdw blurRad="101600" dist="1016000" dir="5400000" algn="ctr" rotWithShape="0">
                  <a:srgbClr val="CC99FF">
                    <a:alpha val="47000"/>
                  </a:srgbClr>
                </a:outerShdw>
              </a:effectLst>
              <a:latin typeface="Avenir Next LT Pro Light" panose="020B0304020202020204" pitchFamily="34" charset="0"/>
            </a:rPr>
            <a:t>CURA</a:t>
          </a:r>
          <a:r>
            <a:rPr lang="it-IT" sz="10000" b="0" cap="none" spc="0" baseline="0">
              <a:ln w="22225">
                <a:solidFill>
                  <a:schemeClr val="bg1"/>
                </a:solidFill>
                <a:prstDash val="solid"/>
              </a:ln>
              <a:solidFill>
                <a:schemeClr val="bg1"/>
              </a:solidFill>
              <a:effectLst>
                <a:outerShdw blurRad="101600" dist="1016000" dir="5400000" algn="ctr" rotWithShape="0">
                  <a:srgbClr val="CC99FF">
                    <a:alpha val="47000"/>
                  </a:srgbClr>
                </a:outerShdw>
              </a:effectLst>
              <a:latin typeface="Avenir Next LT Pro Light" panose="020B0304020202020204" pitchFamily="34" charset="0"/>
            </a:rPr>
            <a:t> DEL DOLORE</a:t>
          </a:r>
          <a:endParaRPr lang="it-IT" sz="10000" b="0" cap="none" spc="0">
            <a:ln w="22225">
              <a:solidFill>
                <a:schemeClr val="bg1"/>
              </a:solidFill>
              <a:prstDash val="solid"/>
            </a:ln>
            <a:solidFill>
              <a:schemeClr val="bg1"/>
            </a:solidFill>
            <a:effectLst>
              <a:outerShdw blurRad="101600" dist="1016000" dir="5400000" algn="ctr" rotWithShape="0">
                <a:srgbClr val="CC99FF">
                  <a:alpha val="47000"/>
                </a:srgbClr>
              </a:outerShdw>
            </a:effectLst>
            <a:latin typeface="Avenir Next LT Pro Light" panose="020B0304020202020204" pitchFamily="34" charset="0"/>
          </a:endParaRPr>
        </a:p>
      </xdr:txBody>
    </xdr:sp>
    <xdr:clientData/>
  </xdr:oneCellAnchor>
  <xdr:twoCellAnchor editAs="oneCell">
    <xdr:from>
      <xdr:col>7</xdr:col>
      <xdr:colOff>800653</xdr:colOff>
      <xdr:row>145</xdr:row>
      <xdr:rowOff>679174</xdr:rowOff>
    </xdr:from>
    <xdr:to>
      <xdr:col>11</xdr:col>
      <xdr:colOff>254553</xdr:colOff>
      <xdr:row>149</xdr:row>
      <xdr:rowOff>565532</xdr:rowOff>
    </xdr:to>
    <xdr:pic>
      <xdr:nvPicPr>
        <xdr:cNvPr id="72" name="Immagine 71">
          <a:extLst>
            <a:ext uri="{FF2B5EF4-FFF2-40B4-BE49-F238E27FC236}">
              <a16:creationId xmlns:a16="http://schemas.microsoft.com/office/drawing/2014/main" id="{EFEF9980-EEB4-4890-957B-19828DB1FB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010218" y="177595696"/>
          <a:ext cx="5186294" cy="5178116"/>
        </a:xfrm>
        <a:prstGeom prst="rect">
          <a:avLst/>
        </a:prstGeom>
        <a:effectLst>
          <a:outerShdw blurRad="76200" dir="13500000" sy="23000" kx="1200000" algn="br" rotWithShape="0">
            <a:prstClr val="black">
              <a:alpha val="20000"/>
            </a:prstClr>
          </a:outerShdw>
        </a:effectLst>
      </xdr:spPr>
    </xdr:pic>
    <xdr:clientData/>
  </xdr:twoCellAnchor>
  <xdr:twoCellAnchor editAs="oneCell">
    <xdr:from>
      <xdr:col>6</xdr:col>
      <xdr:colOff>931794</xdr:colOff>
      <xdr:row>135</xdr:row>
      <xdr:rowOff>1249293</xdr:rowOff>
    </xdr:from>
    <xdr:to>
      <xdr:col>10</xdr:col>
      <xdr:colOff>1308008</xdr:colOff>
      <xdr:row>138</xdr:row>
      <xdr:rowOff>157244</xdr:rowOff>
    </xdr:to>
    <xdr:pic>
      <xdr:nvPicPr>
        <xdr:cNvPr id="73" name="Immagine 72">
          <a:extLst>
            <a:ext uri="{FF2B5EF4-FFF2-40B4-BE49-F238E27FC236}">
              <a16:creationId xmlns:a16="http://schemas.microsoft.com/office/drawing/2014/main" id="{7C10FC58-C3A7-4979-963C-BC4EDD691F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816142" y="164830815"/>
          <a:ext cx="6424175" cy="2905138"/>
        </a:xfrm>
        <a:prstGeom prst="rect">
          <a:avLst/>
        </a:prstGeom>
        <a:effectLst>
          <a:outerShdw blurRad="76200" dir="13500000" sy="23000" kx="1200000" algn="br" rotWithShape="0">
            <a:prstClr val="black">
              <a:alpha val="20000"/>
            </a:prstClr>
          </a:outerShdw>
        </a:effectLst>
      </xdr:spPr>
    </xdr:pic>
    <xdr:clientData/>
  </xdr:twoCellAnchor>
  <xdr:twoCellAnchor editAs="oneCell">
    <xdr:from>
      <xdr:col>7</xdr:col>
      <xdr:colOff>1079499</xdr:colOff>
      <xdr:row>149</xdr:row>
      <xdr:rowOff>1174750</xdr:rowOff>
    </xdr:from>
    <xdr:to>
      <xdr:col>11</xdr:col>
      <xdr:colOff>919573</xdr:colOff>
      <xdr:row>152</xdr:row>
      <xdr:rowOff>860712</xdr:rowOff>
    </xdr:to>
    <xdr:pic>
      <xdr:nvPicPr>
        <xdr:cNvPr id="74" name="Immagine 73">
          <a:extLst>
            <a:ext uri="{FF2B5EF4-FFF2-40B4-BE49-F238E27FC236}">
              <a16:creationId xmlns:a16="http://schemas.microsoft.com/office/drawing/2014/main" id="{B4C198CD-DD68-4AE4-AD63-60C714B86D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21240749" y="184721500"/>
          <a:ext cx="5548724" cy="3711862"/>
        </a:xfrm>
        <a:prstGeom prst="rect">
          <a:avLst/>
        </a:prstGeom>
        <a:effectLst>
          <a:outerShdw blurRad="76200" dir="13500000" sy="23000" kx="1200000" algn="br" rotWithShape="0">
            <a:prstClr val="black">
              <a:alpha val="20000"/>
            </a:prstClr>
          </a:outerShdw>
        </a:effectLst>
      </xdr:spPr>
    </xdr:pic>
    <xdr:clientData/>
  </xdr:twoCellAnchor>
  <xdr:twoCellAnchor editAs="oneCell">
    <xdr:from>
      <xdr:col>8</xdr:col>
      <xdr:colOff>564598</xdr:colOff>
      <xdr:row>137</xdr:row>
      <xdr:rowOff>347134</xdr:rowOff>
    </xdr:from>
    <xdr:to>
      <xdr:col>12</xdr:col>
      <xdr:colOff>981396</xdr:colOff>
      <xdr:row>140</xdr:row>
      <xdr:rowOff>778077</xdr:rowOff>
    </xdr:to>
    <xdr:pic>
      <xdr:nvPicPr>
        <xdr:cNvPr id="75" name="Immagine 74">
          <a:extLst>
            <a:ext uri="{FF2B5EF4-FFF2-40B4-BE49-F238E27FC236}">
              <a16:creationId xmlns:a16="http://schemas.microsoft.com/office/drawing/2014/main" id="{CCB900B3-CC65-48FF-A1A6-B07772216E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57968" y="166744743"/>
          <a:ext cx="5771504" cy="4426473"/>
        </a:xfrm>
        <a:prstGeom prst="rect">
          <a:avLst/>
        </a:prstGeom>
        <a:effectLst>
          <a:outerShdw blurRad="76200" dir="13500000" sy="23000" kx="1200000" algn="br" rotWithShape="0">
            <a:prstClr val="black">
              <a:alpha val="20000"/>
            </a:prstClr>
          </a:outerShdw>
        </a:effectLst>
      </xdr:spPr>
    </xdr:pic>
    <xdr:clientData/>
  </xdr:twoCellAnchor>
  <xdr:oneCellAnchor>
    <xdr:from>
      <xdr:col>6</xdr:col>
      <xdr:colOff>57729</xdr:colOff>
      <xdr:row>205</xdr:row>
      <xdr:rowOff>0</xdr:rowOff>
    </xdr:from>
    <xdr:ext cx="11023022" cy="1461106"/>
    <xdr:sp macro="" textlink="">
      <xdr:nvSpPr>
        <xdr:cNvPr id="77" name="Rettangolo 76">
          <a:extLst>
            <a:ext uri="{FF2B5EF4-FFF2-40B4-BE49-F238E27FC236}">
              <a16:creationId xmlns:a16="http://schemas.microsoft.com/office/drawing/2014/main" id="{6B508716-0932-4C47-8321-D95C3F6BA7AB}"/>
            </a:ext>
          </a:extLst>
        </xdr:cNvPr>
        <xdr:cNvSpPr/>
      </xdr:nvSpPr>
      <xdr:spPr>
        <a:xfrm>
          <a:off x="18917229" y="258318000"/>
          <a:ext cx="11023022" cy="1461106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l"/>
          <a:r>
            <a:rPr lang="it-IT" sz="8800" b="0" cap="none" spc="0">
              <a:ln w="22225">
                <a:solidFill>
                  <a:schemeClr val="bg1"/>
                </a:solidFill>
                <a:prstDash val="solid"/>
              </a:ln>
              <a:solidFill>
                <a:schemeClr val="bg1"/>
              </a:solidFill>
              <a:effectLst>
                <a:outerShdw blurRad="101600" dist="1016000" dir="5400000" algn="ctr" rotWithShape="0">
                  <a:srgbClr val="CC99FF">
                    <a:alpha val="47000"/>
                  </a:srgbClr>
                </a:outerShdw>
              </a:effectLst>
              <a:latin typeface="Avenir Next LT Pro Light" panose="020B0304020202020204" pitchFamily="34" charset="0"/>
            </a:rPr>
            <a:t>DERMATOLOGICI</a:t>
          </a:r>
          <a:endParaRPr lang="it-IT" sz="9300" b="0" cap="none" spc="0">
            <a:ln w="22225">
              <a:solidFill>
                <a:schemeClr val="bg1"/>
              </a:solidFill>
              <a:prstDash val="solid"/>
            </a:ln>
            <a:solidFill>
              <a:schemeClr val="bg1"/>
            </a:solidFill>
            <a:effectLst>
              <a:outerShdw blurRad="101600" dist="1016000" dir="5400000" algn="ctr" rotWithShape="0">
                <a:srgbClr val="CC99FF">
                  <a:alpha val="47000"/>
                </a:srgbClr>
              </a:outerShdw>
            </a:effectLst>
            <a:latin typeface="Avenir Next LT Pro Light" panose="020B0304020202020204" pitchFamily="34" charset="0"/>
          </a:endParaRPr>
        </a:p>
      </xdr:txBody>
    </xdr:sp>
    <xdr:clientData/>
  </xdr:oneCellAnchor>
  <xdr:twoCellAnchor editAs="oneCell">
    <xdr:from>
      <xdr:col>6</xdr:col>
      <xdr:colOff>565852</xdr:colOff>
      <xdr:row>207</xdr:row>
      <xdr:rowOff>115705</xdr:rowOff>
    </xdr:from>
    <xdr:to>
      <xdr:col>10</xdr:col>
      <xdr:colOff>1108777</xdr:colOff>
      <xdr:row>211</xdr:row>
      <xdr:rowOff>304386</xdr:rowOff>
    </xdr:to>
    <xdr:pic>
      <xdr:nvPicPr>
        <xdr:cNvPr id="78" name="Immagine 77">
          <a:extLst>
            <a:ext uri="{FF2B5EF4-FFF2-40B4-BE49-F238E27FC236}">
              <a16:creationId xmlns:a16="http://schemas.microsoft.com/office/drawing/2014/main" id="{1B0C222E-0770-4E30-AAC8-601A6FE132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450200" y="260065379"/>
          <a:ext cx="6590886" cy="5902853"/>
        </a:xfrm>
        <a:prstGeom prst="rect">
          <a:avLst/>
        </a:prstGeom>
        <a:effectLst>
          <a:outerShdw blurRad="76200" dir="13500000" sy="23000" kx="1200000" algn="br" rotWithShape="0">
            <a:prstClr val="black">
              <a:alpha val="20000"/>
            </a:prstClr>
          </a:outerShdw>
        </a:effectLst>
      </xdr:spPr>
    </xdr:pic>
    <xdr:clientData/>
  </xdr:twoCellAnchor>
  <xdr:oneCellAnchor>
    <xdr:from>
      <xdr:col>6</xdr:col>
      <xdr:colOff>391968</xdr:colOff>
      <xdr:row>287</xdr:row>
      <xdr:rowOff>204354</xdr:rowOff>
    </xdr:from>
    <xdr:ext cx="6764867" cy="2985433"/>
    <xdr:sp macro="" textlink="">
      <xdr:nvSpPr>
        <xdr:cNvPr id="81" name="Rettangolo 80">
          <a:extLst>
            <a:ext uri="{FF2B5EF4-FFF2-40B4-BE49-F238E27FC236}">
              <a16:creationId xmlns:a16="http://schemas.microsoft.com/office/drawing/2014/main" id="{FD2592AC-4649-433B-8F56-CAF895034CDA}"/>
            </a:ext>
          </a:extLst>
        </xdr:cNvPr>
        <xdr:cNvSpPr/>
      </xdr:nvSpPr>
      <xdr:spPr>
        <a:xfrm>
          <a:off x="19286104" y="370293899"/>
          <a:ext cx="6764867" cy="2985433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l"/>
          <a:r>
            <a:rPr lang="it-IT" sz="9300" b="0" cap="none" spc="0">
              <a:ln w="22225">
                <a:solidFill>
                  <a:schemeClr val="bg1"/>
                </a:solidFill>
                <a:prstDash val="solid"/>
              </a:ln>
              <a:solidFill>
                <a:schemeClr val="bg1"/>
              </a:solidFill>
              <a:effectLst>
                <a:outerShdw blurRad="101600" dist="1016000" dir="5400000" algn="ctr" rotWithShape="0">
                  <a:srgbClr val="CC99FF">
                    <a:alpha val="47000"/>
                  </a:srgbClr>
                </a:outerShdw>
              </a:effectLst>
              <a:latin typeface="Avenir Next LT Pro Light" panose="020B0304020202020204" pitchFamily="34" charset="0"/>
            </a:rPr>
            <a:t>SONNO E</a:t>
          </a:r>
        </a:p>
        <a:p>
          <a:pPr algn="l"/>
          <a:r>
            <a:rPr lang="it-IT" sz="9300" b="0" cap="none" spc="0">
              <a:ln w="22225">
                <a:solidFill>
                  <a:schemeClr val="bg1"/>
                </a:solidFill>
                <a:prstDash val="solid"/>
              </a:ln>
              <a:solidFill>
                <a:schemeClr val="bg1"/>
              </a:solidFill>
              <a:effectLst>
                <a:outerShdw blurRad="101600" dist="1016000" dir="5400000" algn="ctr" rotWithShape="0">
                  <a:srgbClr val="CC99FF">
                    <a:alpha val="47000"/>
                  </a:srgbClr>
                </a:outerShdw>
              </a:effectLst>
              <a:latin typeface="Avenir Next LT Pro Light" panose="020B0304020202020204" pitchFamily="34" charset="0"/>
            </a:rPr>
            <a:t>RELAX</a:t>
          </a:r>
        </a:p>
      </xdr:txBody>
    </xdr:sp>
    <xdr:clientData/>
  </xdr:oneCellAnchor>
  <xdr:oneCellAnchor>
    <xdr:from>
      <xdr:col>6</xdr:col>
      <xdr:colOff>388529</xdr:colOff>
      <xdr:row>123</xdr:row>
      <xdr:rowOff>177700</xdr:rowOff>
    </xdr:from>
    <xdr:ext cx="10451811" cy="3078792"/>
    <xdr:sp macro="" textlink="">
      <xdr:nvSpPr>
        <xdr:cNvPr id="82" name="Rettangolo 81">
          <a:extLst>
            <a:ext uri="{FF2B5EF4-FFF2-40B4-BE49-F238E27FC236}">
              <a16:creationId xmlns:a16="http://schemas.microsoft.com/office/drawing/2014/main" id="{14A2A253-FB18-494C-8358-4786175E95D9}"/>
            </a:ext>
          </a:extLst>
        </xdr:cNvPr>
        <xdr:cNvSpPr/>
      </xdr:nvSpPr>
      <xdr:spPr>
        <a:xfrm>
          <a:off x="19272877" y="148187917"/>
          <a:ext cx="10451811" cy="3078792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l"/>
          <a:r>
            <a:rPr lang="it-IT" sz="9300" b="0" cap="none" spc="0">
              <a:ln w="22225">
                <a:solidFill>
                  <a:schemeClr val="bg1"/>
                </a:solidFill>
                <a:prstDash val="solid"/>
              </a:ln>
              <a:solidFill>
                <a:schemeClr val="bg1"/>
              </a:solidFill>
              <a:effectLst>
                <a:outerShdw blurRad="101600" dist="1016000" dir="5400000" algn="ctr" rotWithShape="0">
                  <a:srgbClr val="CC99FF">
                    <a:alpha val="47000"/>
                  </a:srgbClr>
                </a:outerShdw>
              </a:effectLst>
              <a:latin typeface="Avenir Next LT Pro Light" panose="020B0304020202020204" pitchFamily="34" charset="0"/>
            </a:rPr>
            <a:t>FARMACI SU PRESCRIZIONE</a:t>
          </a:r>
        </a:p>
      </xdr:txBody>
    </xdr:sp>
    <xdr:clientData/>
  </xdr:oneCellAnchor>
  <xdr:oneCellAnchor>
    <xdr:from>
      <xdr:col>6</xdr:col>
      <xdr:colOff>762000</xdr:colOff>
      <xdr:row>141</xdr:row>
      <xdr:rowOff>571500</xdr:rowOff>
    </xdr:from>
    <xdr:ext cx="11687175" cy="3203185"/>
    <xdr:sp macro="" textlink="">
      <xdr:nvSpPr>
        <xdr:cNvPr id="84" name="Rettangolo 83">
          <a:extLst>
            <a:ext uri="{FF2B5EF4-FFF2-40B4-BE49-F238E27FC236}">
              <a16:creationId xmlns:a16="http://schemas.microsoft.com/office/drawing/2014/main" id="{0580C4B3-D48C-464F-81B2-D057FD7559D5}"/>
            </a:ext>
          </a:extLst>
        </xdr:cNvPr>
        <xdr:cNvSpPr/>
      </xdr:nvSpPr>
      <xdr:spPr>
        <a:xfrm>
          <a:off x="19621500" y="168211500"/>
          <a:ext cx="11687175" cy="3203185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l"/>
          <a:r>
            <a:rPr lang="it-IT" sz="10000" b="0" cap="none" spc="0">
              <a:ln w="22225">
                <a:solidFill>
                  <a:schemeClr val="bg1"/>
                </a:solidFill>
                <a:prstDash val="solid"/>
              </a:ln>
              <a:solidFill>
                <a:schemeClr val="bg1"/>
              </a:solidFill>
              <a:effectLst>
                <a:outerShdw blurRad="101600" dist="1016000" dir="5400000" algn="ctr" rotWithShape="0">
                  <a:srgbClr val="CC99FF">
                    <a:alpha val="47000"/>
                  </a:srgbClr>
                </a:outerShdw>
              </a:effectLst>
              <a:latin typeface="Avenir Next LT Pro Light" panose="020B0304020202020204" pitchFamily="34" charset="0"/>
            </a:rPr>
            <a:t>CURA</a:t>
          </a:r>
          <a:r>
            <a:rPr lang="it-IT" sz="10000" b="0" cap="none" spc="0" baseline="0">
              <a:ln w="22225">
                <a:solidFill>
                  <a:schemeClr val="bg1"/>
                </a:solidFill>
                <a:prstDash val="solid"/>
              </a:ln>
              <a:solidFill>
                <a:schemeClr val="bg1"/>
              </a:solidFill>
              <a:effectLst>
                <a:outerShdw blurRad="101600" dist="1016000" dir="5400000" algn="ctr" rotWithShape="0">
                  <a:srgbClr val="CC99FF">
                    <a:alpha val="47000"/>
                  </a:srgbClr>
                </a:outerShdw>
              </a:effectLst>
              <a:latin typeface="Avenir Next LT Pro Light" panose="020B0304020202020204" pitchFamily="34" charset="0"/>
            </a:rPr>
            <a:t> DEL DOLORE</a:t>
          </a:r>
          <a:endParaRPr lang="it-IT" sz="10000" b="0" cap="none" spc="0">
            <a:ln w="22225">
              <a:solidFill>
                <a:schemeClr val="bg1"/>
              </a:solidFill>
              <a:prstDash val="solid"/>
            </a:ln>
            <a:solidFill>
              <a:schemeClr val="bg1"/>
            </a:solidFill>
            <a:effectLst>
              <a:outerShdw blurRad="101600" dist="1016000" dir="5400000" algn="ctr" rotWithShape="0">
                <a:srgbClr val="CC99FF">
                  <a:alpha val="47000"/>
                </a:srgbClr>
              </a:outerShdw>
            </a:effectLst>
            <a:latin typeface="Avenir Next LT Pro Light" panose="020B0304020202020204" pitchFamily="34" charset="0"/>
          </a:endParaRPr>
        </a:p>
      </xdr:txBody>
    </xdr:sp>
    <xdr:clientData/>
  </xdr:oneCellAnchor>
  <xdr:oneCellAnchor>
    <xdr:from>
      <xdr:col>6</xdr:col>
      <xdr:colOff>256761</xdr:colOff>
      <xdr:row>301</xdr:row>
      <xdr:rowOff>455544</xdr:rowOff>
    </xdr:from>
    <xdr:ext cx="7435850" cy="2985433"/>
    <xdr:sp macro="" textlink="">
      <xdr:nvSpPr>
        <xdr:cNvPr id="86" name="Rettangolo 85">
          <a:extLst>
            <a:ext uri="{FF2B5EF4-FFF2-40B4-BE49-F238E27FC236}">
              <a16:creationId xmlns:a16="http://schemas.microsoft.com/office/drawing/2014/main" id="{8DD50555-D66B-49DC-A893-7DAFB6FE8B2E}"/>
            </a:ext>
          </a:extLst>
        </xdr:cNvPr>
        <xdr:cNvSpPr/>
      </xdr:nvSpPr>
      <xdr:spPr>
        <a:xfrm>
          <a:off x="19141109" y="388247283"/>
          <a:ext cx="7435850" cy="2985433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l"/>
          <a:r>
            <a:rPr lang="it-IT" sz="9300" b="0" cap="none" spc="0">
              <a:ln w="22225">
                <a:solidFill>
                  <a:schemeClr val="bg1"/>
                </a:solidFill>
                <a:prstDash val="solid"/>
              </a:ln>
              <a:solidFill>
                <a:schemeClr val="bg1"/>
              </a:solidFill>
              <a:effectLst>
                <a:outerShdw blurRad="101600" dist="1016000" dir="5400000" algn="ctr" rotWithShape="0">
                  <a:srgbClr val="CC99FF">
                    <a:alpha val="47000"/>
                  </a:srgbClr>
                </a:outerShdw>
              </a:effectLst>
              <a:latin typeface="Avenir Next LT Pro Light" panose="020B0304020202020204" pitchFamily="34" charset="0"/>
            </a:rPr>
            <a:t>STOMACO E</a:t>
          </a:r>
        </a:p>
        <a:p>
          <a:pPr algn="l"/>
          <a:r>
            <a:rPr lang="it-IT" sz="9300" b="0" cap="none" spc="0">
              <a:ln w="22225">
                <a:solidFill>
                  <a:schemeClr val="bg1"/>
                </a:solidFill>
                <a:prstDash val="solid"/>
              </a:ln>
              <a:solidFill>
                <a:schemeClr val="bg1"/>
              </a:solidFill>
              <a:effectLst>
                <a:outerShdw blurRad="101600" dist="1016000" dir="5400000" algn="ctr" rotWithShape="0">
                  <a:srgbClr val="CC99FF">
                    <a:alpha val="47000"/>
                  </a:srgbClr>
                </a:outerShdw>
              </a:effectLst>
              <a:latin typeface="Avenir Next LT Pro Light" panose="020B0304020202020204" pitchFamily="34" charset="0"/>
            </a:rPr>
            <a:t>INTESTINO</a:t>
          </a:r>
        </a:p>
      </xdr:txBody>
    </xdr:sp>
    <xdr:clientData/>
  </xdr:oneCellAnchor>
  <xdr:oneCellAnchor>
    <xdr:from>
      <xdr:col>6</xdr:col>
      <xdr:colOff>41689</xdr:colOff>
      <xdr:row>230</xdr:row>
      <xdr:rowOff>1151408</xdr:rowOff>
    </xdr:from>
    <xdr:ext cx="11687175" cy="1881028"/>
    <xdr:sp macro="" textlink="">
      <xdr:nvSpPr>
        <xdr:cNvPr id="34" name="Rettangolo 33">
          <a:extLst>
            <a:ext uri="{FF2B5EF4-FFF2-40B4-BE49-F238E27FC236}">
              <a16:creationId xmlns:a16="http://schemas.microsoft.com/office/drawing/2014/main" id="{16364F69-54BA-4DD1-AA27-38A02468B874}"/>
            </a:ext>
          </a:extLst>
        </xdr:cNvPr>
        <xdr:cNvSpPr/>
      </xdr:nvSpPr>
      <xdr:spPr>
        <a:xfrm>
          <a:off x="18926037" y="291456843"/>
          <a:ext cx="11687175" cy="188102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l"/>
          <a:r>
            <a:rPr lang="it-IT" sz="11500" b="0" cap="none" spc="0">
              <a:ln w="22225">
                <a:solidFill>
                  <a:schemeClr val="bg1"/>
                </a:solidFill>
                <a:prstDash val="solid"/>
              </a:ln>
              <a:solidFill>
                <a:schemeClr val="bg1"/>
              </a:solidFill>
              <a:effectLst>
                <a:outerShdw blurRad="101600" dist="1016000" dir="5400000" algn="ctr" rotWithShape="0">
                  <a:srgbClr val="CC99FF">
                    <a:alpha val="47000"/>
                  </a:srgbClr>
                </a:outerShdw>
              </a:effectLst>
              <a:latin typeface="Avenir Next LT Pro Light" panose="020B0304020202020204" pitchFamily="34" charset="0"/>
            </a:rPr>
            <a:t>DIAGNOSTICI</a:t>
          </a:r>
        </a:p>
      </xdr:txBody>
    </xdr:sp>
    <xdr:clientData/>
  </xdr:oneCellAnchor>
  <xdr:oneCellAnchor>
    <xdr:from>
      <xdr:col>6</xdr:col>
      <xdr:colOff>380999</xdr:colOff>
      <xdr:row>188</xdr:row>
      <xdr:rowOff>86590</xdr:rowOff>
    </xdr:from>
    <xdr:ext cx="11687175" cy="3203185"/>
    <xdr:sp macro="" textlink="">
      <xdr:nvSpPr>
        <xdr:cNvPr id="76" name="Rettangolo 75">
          <a:extLst>
            <a:ext uri="{FF2B5EF4-FFF2-40B4-BE49-F238E27FC236}">
              <a16:creationId xmlns:a16="http://schemas.microsoft.com/office/drawing/2014/main" id="{3D7A3827-313E-49D6-9181-7F1126351029}"/>
            </a:ext>
          </a:extLst>
        </xdr:cNvPr>
        <xdr:cNvSpPr/>
      </xdr:nvSpPr>
      <xdr:spPr>
        <a:xfrm>
          <a:off x="19275135" y="234747954"/>
          <a:ext cx="11687175" cy="3203185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l"/>
          <a:r>
            <a:rPr lang="it-IT" sz="10000" b="0" cap="none" spc="0">
              <a:ln w="22225">
                <a:solidFill>
                  <a:schemeClr val="bg1"/>
                </a:solidFill>
                <a:prstDash val="solid"/>
              </a:ln>
              <a:solidFill>
                <a:schemeClr val="bg1"/>
              </a:solidFill>
              <a:effectLst>
                <a:outerShdw blurRad="101600" dist="1016000" dir="5400000" algn="ctr" rotWithShape="0">
                  <a:srgbClr val="CC99FF">
                    <a:alpha val="47000"/>
                  </a:srgbClr>
                </a:outerShdw>
              </a:effectLst>
              <a:latin typeface="Avenir Next LT Pro Light" panose="020B0304020202020204" pitchFamily="34" charset="0"/>
            </a:rPr>
            <a:t>BOCCA E </a:t>
          </a:r>
        </a:p>
        <a:p>
          <a:pPr algn="l"/>
          <a:r>
            <a:rPr lang="it-IT" sz="10000" b="0" cap="none" spc="0">
              <a:ln w="22225">
                <a:solidFill>
                  <a:schemeClr val="bg1"/>
                </a:solidFill>
                <a:prstDash val="solid"/>
              </a:ln>
              <a:solidFill>
                <a:schemeClr val="bg1"/>
              </a:solidFill>
              <a:effectLst>
                <a:outerShdw blurRad="101600" dist="1016000" dir="5400000" algn="ctr" rotWithShape="0">
                  <a:srgbClr val="CC99FF">
                    <a:alpha val="47000"/>
                  </a:srgbClr>
                </a:outerShdw>
              </a:effectLst>
              <a:latin typeface="Avenir Next LT Pro Light" panose="020B0304020202020204" pitchFamily="34" charset="0"/>
            </a:rPr>
            <a:t>DENTI</a:t>
          </a:r>
        </a:p>
      </xdr:txBody>
    </xdr:sp>
    <xdr:clientData/>
  </xdr:oneCellAnchor>
  <xdr:oneCellAnchor>
    <xdr:from>
      <xdr:col>6</xdr:col>
      <xdr:colOff>280857</xdr:colOff>
      <xdr:row>126</xdr:row>
      <xdr:rowOff>158876</xdr:rowOff>
    </xdr:from>
    <xdr:ext cx="9741100" cy="3078792"/>
    <xdr:sp macro="" textlink="">
      <xdr:nvSpPr>
        <xdr:cNvPr id="80" name="Rettangolo 79">
          <a:extLst>
            <a:ext uri="{FF2B5EF4-FFF2-40B4-BE49-F238E27FC236}">
              <a16:creationId xmlns:a16="http://schemas.microsoft.com/office/drawing/2014/main" id="{B5F70841-CFBC-404D-9FB3-EE8543118F93}"/>
            </a:ext>
          </a:extLst>
        </xdr:cNvPr>
        <xdr:cNvSpPr/>
      </xdr:nvSpPr>
      <xdr:spPr>
        <a:xfrm>
          <a:off x="19165205" y="151564963"/>
          <a:ext cx="9741100" cy="3078792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l"/>
          <a:r>
            <a:rPr lang="it-IT" sz="9300" b="0" cap="none" spc="0">
              <a:ln w="22225">
                <a:solidFill>
                  <a:schemeClr val="bg1"/>
                </a:solidFill>
                <a:prstDash val="solid"/>
              </a:ln>
              <a:solidFill>
                <a:schemeClr val="bg1"/>
              </a:solidFill>
              <a:effectLst>
                <a:outerShdw blurRad="101600" dist="1016000" dir="5400000" algn="ctr" rotWithShape="0">
                  <a:srgbClr val="CC99FF">
                    <a:alpha val="47000"/>
                  </a:srgbClr>
                </a:outerShdw>
              </a:effectLst>
              <a:latin typeface="Avenir Next LT Pro Light" panose="020B0304020202020204" pitchFamily="34" charset="0"/>
            </a:rPr>
            <a:t>FARMACI SU PRESCRIZIONE</a:t>
          </a:r>
        </a:p>
      </xdr:txBody>
    </xdr:sp>
    <xdr:clientData/>
  </xdr:oneCellAnchor>
  <xdr:oneCellAnchor>
    <xdr:from>
      <xdr:col>6</xdr:col>
      <xdr:colOff>371629</xdr:colOff>
      <xdr:row>235</xdr:row>
      <xdr:rowOff>1210515</xdr:rowOff>
    </xdr:from>
    <xdr:ext cx="11687175" cy="2985433"/>
    <xdr:sp macro="" textlink="">
      <xdr:nvSpPr>
        <xdr:cNvPr id="83" name="Rettangolo 82">
          <a:extLst>
            <a:ext uri="{FF2B5EF4-FFF2-40B4-BE49-F238E27FC236}">
              <a16:creationId xmlns:a16="http://schemas.microsoft.com/office/drawing/2014/main" id="{65B6CAA3-C294-4CC8-B3F4-62416F3E12D8}"/>
            </a:ext>
          </a:extLst>
        </xdr:cNvPr>
        <xdr:cNvSpPr/>
      </xdr:nvSpPr>
      <xdr:spPr>
        <a:xfrm>
          <a:off x="19255977" y="298142037"/>
          <a:ext cx="11687175" cy="2985433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l"/>
          <a:r>
            <a:rPr lang="it-IT" sz="9300" b="0" cap="none" spc="0">
              <a:ln w="22225">
                <a:solidFill>
                  <a:schemeClr val="bg1"/>
                </a:solidFill>
                <a:prstDash val="solid"/>
              </a:ln>
              <a:solidFill>
                <a:schemeClr val="bg1"/>
              </a:solidFill>
              <a:effectLst>
                <a:outerShdw blurRad="101600" dist="1016000" dir="5400000" algn="ctr" rotWithShape="0">
                  <a:srgbClr val="CC99FF">
                    <a:alpha val="47000"/>
                  </a:srgbClr>
                </a:outerShdw>
              </a:effectLst>
              <a:latin typeface="Avenir Next LT Pro Light" panose="020B0304020202020204" pitchFamily="34" charset="0"/>
            </a:rPr>
            <a:t>ENERGIA</a:t>
          </a:r>
          <a:r>
            <a:rPr lang="it-IT" sz="9300" b="0" cap="none" spc="0" baseline="0">
              <a:ln w="22225">
                <a:solidFill>
                  <a:schemeClr val="bg1"/>
                </a:solidFill>
                <a:prstDash val="solid"/>
              </a:ln>
              <a:solidFill>
                <a:schemeClr val="bg1"/>
              </a:solidFill>
              <a:effectLst>
                <a:outerShdw blurRad="101600" dist="1016000" dir="5400000" algn="ctr" rotWithShape="0">
                  <a:srgbClr val="CC99FF">
                    <a:alpha val="47000"/>
                  </a:srgbClr>
                </a:outerShdw>
              </a:effectLst>
              <a:latin typeface="Avenir Next LT Pro Light" panose="020B0304020202020204" pitchFamily="34" charset="0"/>
            </a:rPr>
            <a:t> E</a:t>
          </a:r>
        </a:p>
        <a:p>
          <a:pPr algn="l"/>
          <a:r>
            <a:rPr lang="it-IT" sz="9300" b="0" cap="none" spc="0" baseline="0">
              <a:ln w="22225">
                <a:solidFill>
                  <a:schemeClr val="bg1"/>
                </a:solidFill>
                <a:prstDash val="solid"/>
              </a:ln>
              <a:solidFill>
                <a:schemeClr val="bg1"/>
              </a:solidFill>
              <a:effectLst>
                <a:outerShdw blurRad="101600" dist="1016000" dir="5400000" algn="ctr" rotWithShape="0">
                  <a:srgbClr val="CC99FF">
                    <a:alpha val="47000"/>
                  </a:srgbClr>
                </a:outerShdw>
              </a:effectLst>
              <a:latin typeface="Avenir Next LT Pro Light" panose="020B0304020202020204" pitchFamily="34" charset="0"/>
            </a:rPr>
            <a:t>VITALITA'</a:t>
          </a:r>
          <a:endParaRPr lang="it-IT" sz="9300" b="0" cap="none" spc="0">
            <a:ln w="22225">
              <a:solidFill>
                <a:schemeClr val="bg1"/>
              </a:solidFill>
              <a:prstDash val="solid"/>
            </a:ln>
            <a:solidFill>
              <a:schemeClr val="bg1"/>
            </a:solidFill>
            <a:effectLst>
              <a:outerShdw blurRad="101600" dist="1016000" dir="5400000" algn="ctr" rotWithShape="0">
                <a:srgbClr val="CC99FF">
                  <a:alpha val="47000"/>
                </a:srgbClr>
              </a:outerShdw>
            </a:effectLst>
            <a:latin typeface="Avenir Next LT Pro Light" panose="020B0304020202020204" pitchFamily="34" charset="0"/>
          </a:endParaRPr>
        </a:p>
      </xdr:txBody>
    </xdr:sp>
    <xdr:clientData/>
  </xdr:oneCellAnchor>
</xdr:wsDr>
</file>

<file path=xl/theme/theme1.xml><?xml version="1.0" encoding="utf-8"?>
<a:theme xmlns:a="http://schemas.openxmlformats.org/drawingml/2006/main" name="Office 2013 - Tema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16C4A7-2AAE-4D7F-8CB6-52EAF1C6C3D7}">
  <sheetPr>
    <pageSetUpPr fitToPage="1"/>
  </sheetPr>
  <dimension ref="A1:Y418"/>
  <sheetViews>
    <sheetView tabSelected="1" view="pageBreakPreview" topLeftCell="A320" zoomScale="50" zoomScaleNormal="50" zoomScaleSheetLayoutView="50" zoomScalePageLayoutView="80" workbookViewId="0">
      <selection activeCell="A73" sqref="A73:XFD73"/>
    </sheetView>
  </sheetViews>
  <sheetFormatPr defaultColWidth="9.140625" defaultRowHeight="31.5" outlineLevelCol="1" x14ac:dyDescent="0.5"/>
  <cols>
    <col min="1" max="1" width="59.5703125" style="2" bestFit="1" customWidth="1"/>
    <col min="2" max="2" width="89.85546875" style="2" bestFit="1" customWidth="1"/>
    <col min="3" max="3" width="59.5703125" style="2" bestFit="1" customWidth="1"/>
    <col min="4" max="4" width="31.5703125" style="2" bestFit="1" customWidth="1"/>
    <col min="5" max="5" width="29" style="9" customWidth="1" outlineLevel="1"/>
    <col min="6" max="6" width="22.7109375" style="2" customWidth="1"/>
    <col min="7" max="7" width="24.28515625" style="17" customWidth="1"/>
    <col min="8" max="8" width="24.85546875" style="144" customWidth="1"/>
    <col min="9" max="9" width="21.140625" style="154" customWidth="1"/>
    <col min="10" max="10" width="20.28515625" style="155" customWidth="1"/>
    <col min="11" max="11" width="19.7109375" style="154" customWidth="1"/>
    <col min="12" max="12" width="19.140625" style="155" customWidth="1"/>
    <col min="13" max="13" width="20.42578125" style="154" customWidth="1"/>
    <col min="14" max="14" width="19.5703125" style="156" customWidth="1"/>
    <col min="15" max="15" width="18.85546875" style="154" customWidth="1"/>
    <col min="16" max="16" width="19.5703125" style="144" customWidth="1"/>
    <col min="17" max="17" width="22.7109375" style="154" customWidth="1"/>
    <col min="18" max="18" width="24.28515625" style="144" customWidth="1"/>
    <col min="19" max="19" width="28.85546875" style="189" customWidth="1"/>
    <col min="20" max="20" width="22" style="5" customWidth="1"/>
    <col min="21" max="21" width="17.5703125" style="2" customWidth="1"/>
    <col min="22" max="22" width="9.140625" style="2" customWidth="1"/>
    <col min="23" max="23" width="22.7109375" style="2" customWidth="1"/>
    <col min="24" max="24" width="9.140625" style="2" customWidth="1"/>
    <col min="25" max="25" width="3.85546875" style="2" customWidth="1"/>
    <col min="26" max="26" width="5.85546875" style="2" customWidth="1"/>
    <col min="27" max="47" width="9.140625" style="2"/>
    <col min="48" max="48" width="17" style="2" bestFit="1" customWidth="1"/>
    <col min="49" max="16384" width="9.140625" style="2"/>
  </cols>
  <sheetData>
    <row r="1" spans="1:25" x14ac:dyDescent="0.5">
      <c r="A1" s="7"/>
      <c r="B1" s="1"/>
      <c r="C1" s="16"/>
      <c r="D1" s="49"/>
      <c r="E1" s="50"/>
      <c r="F1" s="51"/>
      <c r="G1" s="50"/>
      <c r="H1" s="51"/>
      <c r="I1" s="50"/>
      <c r="J1" s="52"/>
      <c r="K1" s="50"/>
      <c r="L1" s="49"/>
      <c r="M1" s="174"/>
      <c r="N1" s="2"/>
      <c r="O1" s="2"/>
      <c r="P1" s="2"/>
      <c r="Q1" s="2"/>
      <c r="R1" s="2"/>
      <c r="S1" s="2"/>
      <c r="T1" s="2"/>
    </row>
    <row r="2" spans="1:25" x14ac:dyDescent="0.5">
      <c r="A2" s="8"/>
      <c r="B2" s="1"/>
      <c r="C2" s="16"/>
      <c r="D2" s="49"/>
      <c r="E2" s="50"/>
      <c r="F2" s="51"/>
      <c r="G2" s="50"/>
      <c r="H2" s="51"/>
      <c r="I2" s="50"/>
      <c r="J2" s="52"/>
      <c r="K2" s="50"/>
      <c r="L2" s="49"/>
      <c r="M2" s="174"/>
      <c r="N2" s="2"/>
      <c r="O2" s="2"/>
      <c r="P2" s="2"/>
      <c r="Q2" s="2"/>
      <c r="R2" s="2"/>
      <c r="S2" s="2"/>
      <c r="T2" s="2"/>
    </row>
    <row r="3" spans="1:25" x14ac:dyDescent="0.5">
      <c r="A3" s="8"/>
      <c r="B3" s="1"/>
      <c r="C3" s="16"/>
      <c r="D3" s="49"/>
      <c r="E3" s="50"/>
      <c r="F3" s="51"/>
      <c r="G3" s="50"/>
      <c r="H3" s="51"/>
      <c r="I3" s="50"/>
      <c r="J3" s="52"/>
      <c r="K3" s="50"/>
      <c r="L3" s="49"/>
      <c r="M3" s="174"/>
      <c r="N3" s="2"/>
      <c r="O3" s="2"/>
      <c r="P3" s="2"/>
      <c r="Q3" s="2"/>
      <c r="R3" s="2"/>
      <c r="S3" s="2"/>
      <c r="T3" s="2"/>
    </row>
    <row r="4" spans="1:25" x14ac:dyDescent="0.5">
      <c r="A4" s="8"/>
      <c r="B4" s="1"/>
      <c r="C4" s="16"/>
      <c r="D4" s="49"/>
      <c r="E4" s="50"/>
      <c r="F4" s="51"/>
      <c r="G4" s="50"/>
      <c r="H4" s="51"/>
      <c r="I4" s="50"/>
      <c r="J4" s="52"/>
      <c r="K4" s="50"/>
      <c r="L4" s="49"/>
      <c r="M4" s="174"/>
      <c r="N4" s="2"/>
      <c r="O4" s="2"/>
      <c r="P4" s="2"/>
      <c r="Q4" s="2"/>
      <c r="R4" s="2"/>
      <c r="S4" s="2"/>
      <c r="T4" s="2"/>
    </row>
    <row r="5" spans="1:25" ht="6.75" customHeight="1" x14ac:dyDescent="0.5">
      <c r="A5" s="8"/>
      <c r="B5" s="1"/>
      <c r="C5" s="16"/>
      <c r="D5" s="49"/>
      <c r="E5" s="50"/>
      <c r="F5" s="51"/>
      <c r="G5" s="50"/>
      <c r="H5" s="51"/>
      <c r="I5" s="50"/>
      <c r="J5" s="52"/>
      <c r="K5" s="50"/>
      <c r="L5" s="49"/>
      <c r="M5" s="174"/>
      <c r="N5" s="2"/>
      <c r="O5" s="2"/>
      <c r="P5" s="2"/>
      <c r="Q5" s="2"/>
      <c r="R5" s="2"/>
      <c r="S5" s="2"/>
      <c r="T5" s="2"/>
    </row>
    <row r="6" spans="1:25" ht="43.5" customHeight="1" thickBot="1" x14ac:dyDescent="0.55000000000000004">
      <c r="A6" s="8"/>
      <c r="B6" s="1"/>
      <c r="C6" s="16"/>
      <c r="D6" s="49"/>
      <c r="E6" s="50"/>
      <c r="F6" s="51"/>
      <c r="G6" s="50"/>
      <c r="H6" s="51"/>
      <c r="I6" s="50"/>
      <c r="J6" s="52"/>
      <c r="K6" s="50"/>
      <c r="L6" s="49"/>
      <c r="M6" s="174"/>
      <c r="N6" s="2"/>
      <c r="O6" s="2"/>
      <c r="P6" s="2"/>
      <c r="Q6" s="2"/>
      <c r="R6" s="2"/>
      <c r="S6" s="2"/>
      <c r="T6" s="2"/>
    </row>
    <row r="7" spans="1:25" s="27" customFormat="1" ht="30" customHeight="1" thickBot="1" x14ac:dyDescent="0.3">
      <c r="A7" s="23"/>
      <c r="B7" s="24"/>
      <c r="C7" s="25"/>
      <c r="D7" s="53"/>
      <c r="E7" s="320" t="s">
        <v>46</v>
      </c>
      <c r="F7" s="321"/>
      <c r="G7" s="322" t="s">
        <v>42</v>
      </c>
      <c r="H7" s="323"/>
      <c r="I7" s="324" t="s">
        <v>43</v>
      </c>
      <c r="J7" s="321"/>
      <c r="K7" s="320" t="s">
        <v>44</v>
      </c>
      <c r="L7" s="321"/>
      <c r="M7" s="26"/>
    </row>
    <row r="8" spans="1:25" s="163" customFormat="1" ht="63.2" customHeight="1" thickBot="1" x14ac:dyDescent="0.3">
      <c r="A8" s="159" t="s">
        <v>0</v>
      </c>
      <c r="B8" s="160" t="s">
        <v>1</v>
      </c>
      <c r="C8" s="161" t="s">
        <v>207</v>
      </c>
      <c r="D8" s="44" t="s">
        <v>2</v>
      </c>
      <c r="E8" s="28" t="s">
        <v>3</v>
      </c>
      <c r="F8" s="45" t="s">
        <v>4</v>
      </c>
      <c r="G8" s="28" t="s">
        <v>3</v>
      </c>
      <c r="H8" s="46" t="s">
        <v>4</v>
      </c>
      <c r="I8" s="47" t="s">
        <v>3</v>
      </c>
      <c r="J8" s="48" t="s">
        <v>4</v>
      </c>
      <c r="K8" s="28" t="s">
        <v>3</v>
      </c>
      <c r="L8" s="29" t="s">
        <v>4</v>
      </c>
      <c r="M8" s="162" t="s">
        <v>45</v>
      </c>
    </row>
    <row r="9" spans="1:25" s="3" customFormat="1" ht="104.25" customHeight="1" x14ac:dyDescent="0.25">
      <c r="A9" s="158" t="s">
        <v>72</v>
      </c>
      <c r="B9" s="11" t="s">
        <v>5</v>
      </c>
      <c r="C9" s="158" t="s">
        <v>139</v>
      </c>
      <c r="D9" s="58">
        <v>10.6</v>
      </c>
      <c r="E9" s="62">
        <f t="shared" ref="E9:E12" si="0">D9*(1-F9)</f>
        <v>6.89</v>
      </c>
      <c r="F9" s="64">
        <v>0.35</v>
      </c>
      <c r="G9" s="62">
        <f>D9*(1-H9)</f>
        <v>6.7839999999999998</v>
      </c>
      <c r="H9" s="64">
        <v>0.36</v>
      </c>
      <c r="I9" s="65">
        <f>D9*(1-J9)</f>
        <v>6.6779999999999999</v>
      </c>
      <c r="J9" s="64">
        <v>0.37</v>
      </c>
      <c r="K9" s="66"/>
      <c r="L9" s="67"/>
      <c r="M9" s="176"/>
    </row>
    <row r="10" spans="1:25" s="3" customFormat="1" ht="104.25" customHeight="1" x14ac:dyDescent="0.25">
      <c r="A10" s="158" t="s">
        <v>73</v>
      </c>
      <c r="B10" s="11" t="s">
        <v>6</v>
      </c>
      <c r="C10" s="158" t="s">
        <v>140</v>
      </c>
      <c r="D10" s="58">
        <v>16.5</v>
      </c>
      <c r="E10" s="62">
        <f t="shared" si="0"/>
        <v>8.91</v>
      </c>
      <c r="F10" s="79">
        <v>0.46</v>
      </c>
      <c r="G10" s="62">
        <f>D10*(1-H10)</f>
        <v>8.25</v>
      </c>
      <c r="H10" s="79">
        <v>0.5</v>
      </c>
      <c r="I10" s="68">
        <f>G10</f>
        <v>8.25</v>
      </c>
      <c r="J10" s="69">
        <f>H10</f>
        <v>0.5</v>
      </c>
      <c r="K10" s="66"/>
      <c r="L10" s="67"/>
      <c r="M10" s="176"/>
    </row>
    <row r="11" spans="1:25" s="3" customFormat="1" ht="104.25" customHeight="1" x14ac:dyDescent="0.25">
      <c r="A11" s="158" t="s">
        <v>74</v>
      </c>
      <c r="B11" s="11" t="s">
        <v>59</v>
      </c>
      <c r="C11" s="158" t="s">
        <v>141</v>
      </c>
      <c r="D11" s="71">
        <v>60.71</v>
      </c>
      <c r="E11" s="72">
        <f t="shared" si="0"/>
        <v>39.765050000000002</v>
      </c>
      <c r="F11" s="73">
        <v>0.34499999999999997</v>
      </c>
      <c r="G11" s="74"/>
      <c r="H11" s="75"/>
      <c r="I11" s="76"/>
      <c r="J11" s="75"/>
      <c r="K11" s="74"/>
      <c r="L11" s="77"/>
      <c r="M11" s="177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</row>
    <row r="12" spans="1:25" s="3" customFormat="1" ht="104.25" customHeight="1" x14ac:dyDescent="0.25">
      <c r="A12" s="158" t="s">
        <v>75</v>
      </c>
      <c r="B12" s="11" t="s">
        <v>7</v>
      </c>
      <c r="C12" s="158" t="s">
        <v>142</v>
      </c>
      <c r="D12" s="58">
        <v>9.74</v>
      </c>
      <c r="E12" s="62">
        <f t="shared" si="0"/>
        <v>4.6265000000000001</v>
      </c>
      <c r="F12" s="78">
        <v>0.52500000000000002</v>
      </c>
      <c r="G12" s="62">
        <f>D12*(1-H12)</f>
        <v>4.5290999999999997</v>
      </c>
      <c r="H12" s="78">
        <v>0.53500000000000003</v>
      </c>
      <c r="I12" s="65">
        <f>D12*(1-J12)</f>
        <v>4.2369000000000003</v>
      </c>
      <c r="J12" s="63">
        <v>0.56499999999999995</v>
      </c>
      <c r="K12" s="66"/>
      <c r="L12" s="67"/>
      <c r="M12" s="176"/>
    </row>
    <row r="13" spans="1:25" s="4" customFormat="1" ht="104.25" customHeight="1" x14ac:dyDescent="0.25">
      <c r="A13" s="158" t="s">
        <v>76</v>
      </c>
      <c r="B13" s="11" t="s">
        <v>62</v>
      </c>
      <c r="C13" s="158" t="s">
        <v>143</v>
      </c>
      <c r="D13" s="58">
        <v>9.68</v>
      </c>
      <c r="E13" s="62">
        <f>D13*(1-F13)</f>
        <v>5.9047999999999998</v>
      </c>
      <c r="F13" s="64">
        <v>0.39</v>
      </c>
      <c r="G13" s="62">
        <f>D13*(1-H13)</f>
        <v>5.7112000000000007</v>
      </c>
      <c r="H13" s="79">
        <v>0.41</v>
      </c>
      <c r="I13" s="65">
        <f>D13*(1-J13)</f>
        <v>5.5176000000000007</v>
      </c>
      <c r="J13" s="64">
        <v>0.43</v>
      </c>
      <c r="K13" s="66"/>
      <c r="L13" s="67"/>
      <c r="M13" s="178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</row>
    <row r="14" spans="1:25" s="3" customFormat="1" ht="104.25" customHeight="1" x14ac:dyDescent="0.25">
      <c r="A14" s="158" t="s">
        <v>77</v>
      </c>
      <c r="B14" s="11" t="s">
        <v>67</v>
      </c>
      <c r="C14" s="158" t="s">
        <v>144</v>
      </c>
      <c r="D14" s="58">
        <v>14.5</v>
      </c>
      <c r="E14" s="62">
        <f t="shared" ref="E14:E15" si="1">D14*(1-F14)</f>
        <v>9.4250000000000007</v>
      </c>
      <c r="F14" s="79">
        <v>0.35</v>
      </c>
      <c r="G14" s="82">
        <f>D14*(1-H14)</f>
        <v>9.2799999999999994</v>
      </c>
      <c r="H14" s="83">
        <v>0.36</v>
      </c>
      <c r="I14" s="84">
        <f>D14*(1-J14)</f>
        <v>9.0625</v>
      </c>
      <c r="J14" s="85">
        <v>0.375</v>
      </c>
      <c r="K14" s="66"/>
      <c r="L14" s="67"/>
      <c r="M14" s="176"/>
    </row>
    <row r="15" spans="1:25" s="3" customFormat="1" ht="104.25" customHeight="1" x14ac:dyDescent="0.25">
      <c r="A15" s="158" t="s">
        <v>291</v>
      </c>
      <c r="B15" s="15" t="s">
        <v>292</v>
      </c>
      <c r="C15" s="158" t="s">
        <v>293</v>
      </c>
      <c r="D15" s="58">
        <v>63.2</v>
      </c>
      <c r="E15" s="93">
        <f t="shared" si="1"/>
        <v>40.100400000000008</v>
      </c>
      <c r="F15" s="133">
        <v>0.36549999999999999</v>
      </c>
      <c r="G15" s="74"/>
      <c r="H15" s="75"/>
      <c r="I15" s="76"/>
      <c r="J15" s="69">
        <f>H15</f>
        <v>0</v>
      </c>
      <c r="K15" s="66"/>
      <c r="L15" s="67"/>
      <c r="M15" s="176"/>
    </row>
    <row r="16" spans="1:25" s="3" customFormat="1" ht="104.25" customHeight="1" x14ac:dyDescent="0.25">
      <c r="A16" s="158" t="s">
        <v>78</v>
      </c>
      <c r="B16" s="12" t="s">
        <v>247</v>
      </c>
      <c r="C16" s="158" t="s">
        <v>145</v>
      </c>
      <c r="D16" s="58">
        <v>16.82</v>
      </c>
      <c r="E16" s="86">
        <f>D16*(1-F16)</f>
        <v>11.101199999999999</v>
      </c>
      <c r="F16" s="87">
        <v>0.34</v>
      </c>
      <c r="G16" s="88"/>
      <c r="H16" s="89"/>
      <c r="I16" s="76"/>
      <c r="J16" s="90"/>
      <c r="K16" s="66"/>
      <c r="L16" s="67"/>
      <c r="M16" s="176"/>
    </row>
    <row r="17" spans="1:13" s="3" customFormat="1" ht="104.25" customHeight="1" x14ac:dyDescent="0.25">
      <c r="A17" s="158" t="s">
        <v>222</v>
      </c>
      <c r="B17" s="11" t="s">
        <v>223</v>
      </c>
      <c r="C17" s="158" t="s">
        <v>224</v>
      </c>
      <c r="D17" s="58">
        <v>15.59</v>
      </c>
      <c r="E17" s="62">
        <f>D17*(1-F17)</f>
        <v>9.0422000000000011</v>
      </c>
      <c r="F17" s="92">
        <v>0.42</v>
      </c>
      <c r="G17" s="62">
        <f>D17*(1-H17)</f>
        <v>8.5745000000000005</v>
      </c>
      <c r="H17" s="92">
        <v>0.45</v>
      </c>
      <c r="I17" s="68"/>
      <c r="J17" s="90"/>
      <c r="K17" s="66"/>
      <c r="L17" s="67"/>
      <c r="M17" s="176"/>
    </row>
    <row r="18" spans="1:13" s="3" customFormat="1" ht="100.5" customHeight="1" x14ac:dyDescent="0.25">
      <c r="A18" s="158" t="s">
        <v>230</v>
      </c>
      <c r="B18" s="15" t="s">
        <v>231</v>
      </c>
      <c r="C18" s="158" t="s">
        <v>274</v>
      </c>
      <c r="D18" s="58">
        <v>7.71</v>
      </c>
      <c r="E18" s="93">
        <f>D18*(1-F18)</f>
        <v>5.0885999999999996</v>
      </c>
      <c r="F18" s="79">
        <v>0.34</v>
      </c>
      <c r="G18" s="68"/>
      <c r="H18" s="90"/>
      <c r="I18" s="68"/>
      <c r="J18" s="90"/>
      <c r="K18" s="66"/>
      <c r="L18" s="67"/>
      <c r="M18" s="207"/>
    </row>
    <row r="19" spans="1:13" s="3" customFormat="1" ht="104.25" customHeight="1" x14ac:dyDescent="0.25">
      <c r="A19" s="158" t="s">
        <v>79</v>
      </c>
      <c r="B19" s="35" t="s">
        <v>56</v>
      </c>
      <c r="C19" s="158" t="s">
        <v>146</v>
      </c>
      <c r="D19" s="58">
        <v>133.49</v>
      </c>
      <c r="E19" s="62">
        <f>D19*(1-F19)</f>
        <v>79.426550000000006</v>
      </c>
      <c r="F19" s="63">
        <v>0.40500000000000003</v>
      </c>
      <c r="G19" s="66"/>
      <c r="H19" s="69"/>
      <c r="I19" s="68"/>
      <c r="J19" s="90"/>
      <c r="K19" s="66"/>
      <c r="L19" s="67"/>
      <c r="M19" s="6"/>
    </row>
    <row r="20" spans="1:13" s="3" customFormat="1" ht="104.25" customHeight="1" x14ac:dyDescent="0.25">
      <c r="A20" s="197" t="s">
        <v>80</v>
      </c>
      <c r="B20" s="12" t="s">
        <v>8</v>
      </c>
      <c r="C20" s="197" t="s">
        <v>147</v>
      </c>
      <c r="D20" s="137">
        <v>9.94</v>
      </c>
      <c r="E20" s="86">
        <f>D20*(1-F20)</f>
        <v>6.3616000000000001</v>
      </c>
      <c r="F20" s="87">
        <v>0.36</v>
      </c>
      <c r="G20" s="86">
        <f>D20*(1-H20)</f>
        <v>6.2124999999999995</v>
      </c>
      <c r="H20" s="230">
        <v>0.375</v>
      </c>
      <c r="I20" s="102"/>
      <c r="J20" s="105"/>
      <c r="K20" s="68"/>
      <c r="L20" s="67"/>
      <c r="M20" s="176"/>
    </row>
    <row r="21" spans="1:13" s="3" customFormat="1" ht="99.75" customHeight="1" x14ac:dyDescent="0.25">
      <c r="A21" s="197" t="s">
        <v>81</v>
      </c>
      <c r="B21" s="11" t="s">
        <v>9</v>
      </c>
      <c r="C21" s="205" t="s">
        <v>148</v>
      </c>
      <c r="D21" s="58">
        <v>7.17</v>
      </c>
      <c r="E21" s="325" t="s">
        <v>275</v>
      </c>
      <c r="F21" s="326"/>
      <c r="G21" s="325" t="s">
        <v>276</v>
      </c>
      <c r="H21" s="326"/>
      <c r="I21" s="325" t="s">
        <v>309</v>
      </c>
      <c r="J21" s="326"/>
      <c r="K21" s="54"/>
      <c r="L21" s="57"/>
      <c r="M21" s="184"/>
    </row>
    <row r="22" spans="1:13" s="3" customFormat="1" ht="104.25" customHeight="1" thickBot="1" x14ac:dyDescent="0.3">
      <c r="A22" s="158" t="s">
        <v>82</v>
      </c>
      <c r="B22" s="11" t="s">
        <v>64</v>
      </c>
      <c r="C22" s="158" t="s">
        <v>149</v>
      </c>
      <c r="D22" s="106">
        <v>8.1199999999999992</v>
      </c>
      <c r="E22" s="59">
        <f>D22*(1-F22)</f>
        <v>3.4916</v>
      </c>
      <c r="F22" s="60">
        <v>0.56999999999999995</v>
      </c>
      <c r="G22" s="56"/>
      <c r="H22" s="61"/>
      <c r="I22" s="54"/>
      <c r="J22" s="55"/>
      <c r="K22" s="66"/>
      <c r="L22" s="67"/>
      <c r="M22" s="176"/>
    </row>
    <row r="23" spans="1:13" s="3" customFormat="1" ht="32.25" thickBot="1" x14ac:dyDescent="0.3">
      <c r="A23" s="23"/>
      <c r="B23" s="24"/>
      <c r="C23" s="25"/>
      <c r="D23" s="53"/>
      <c r="E23" s="320" t="s">
        <v>46</v>
      </c>
      <c r="F23" s="321"/>
      <c r="G23" s="322" t="s">
        <v>42</v>
      </c>
      <c r="H23" s="323"/>
      <c r="I23" s="324" t="s">
        <v>43</v>
      </c>
      <c r="J23" s="321"/>
      <c r="K23" s="320" t="s">
        <v>44</v>
      </c>
      <c r="L23" s="321"/>
      <c r="M23" s="26"/>
    </row>
    <row r="24" spans="1:13" s="3" customFormat="1" ht="104.25" customHeight="1" thickBot="1" x14ac:dyDescent="0.3">
      <c r="A24" s="21" t="s">
        <v>0</v>
      </c>
      <c r="B24" s="19" t="s">
        <v>1</v>
      </c>
      <c r="C24" s="22" t="s">
        <v>207</v>
      </c>
      <c r="D24" s="44" t="s">
        <v>2</v>
      </c>
      <c r="E24" s="28" t="s">
        <v>3</v>
      </c>
      <c r="F24" s="45" t="s">
        <v>4</v>
      </c>
      <c r="G24" s="28" t="s">
        <v>3</v>
      </c>
      <c r="H24" s="46" t="s">
        <v>4</v>
      </c>
      <c r="I24" s="47" t="s">
        <v>3</v>
      </c>
      <c r="J24" s="48" t="s">
        <v>4</v>
      </c>
      <c r="K24" s="28" t="s">
        <v>3</v>
      </c>
      <c r="L24" s="29" t="s">
        <v>4</v>
      </c>
      <c r="M24" s="20" t="s">
        <v>45</v>
      </c>
    </row>
    <row r="25" spans="1:13" s="3" customFormat="1" ht="104.25" customHeight="1" x14ac:dyDescent="0.25">
      <c r="A25" s="158" t="s">
        <v>83</v>
      </c>
      <c r="B25" s="11" t="s">
        <v>68</v>
      </c>
      <c r="C25" s="158" t="s">
        <v>150</v>
      </c>
      <c r="D25" s="58">
        <v>18.809999999999999</v>
      </c>
      <c r="E25" s="62">
        <f t="shared" ref="E25:E26" si="2">D25*(1-F25)</f>
        <v>10.909800000000001</v>
      </c>
      <c r="F25" s="64">
        <v>0.42</v>
      </c>
      <c r="G25" s="96">
        <f>D25*(1-H25)</f>
        <v>10.5336</v>
      </c>
      <c r="H25" s="92">
        <v>0.44</v>
      </c>
      <c r="I25" s="68"/>
      <c r="J25" s="90"/>
      <c r="K25" s="66"/>
      <c r="L25" s="67"/>
      <c r="M25" s="176"/>
    </row>
    <row r="26" spans="1:13" s="3" customFormat="1" ht="104.25" customHeight="1" x14ac:dyDescent="0.25">
      <c r="A26" s="158" t="s">
        <v>84</v>
      </c>
      <c r="B26" s="11" t="s">
        <v>57</v>
      </c>
      <c r="C26" s="158" t="s">
        <v>151</v>
      </c>
      <c r="D26" s="58">
        <v>18.809999999999999</v>
      </c>
      <c r="E26" s="86">
        <f t="shared" si="2"/>
        <v>8.2763999999999989</v>
      </c>
      <c r="F26" s="199">
        <v>0.56000000000000005</v>
      </c>
      <c r="G26" s="88"/>
      <c r="H26" s="103"/>
      <c r="I26" s="102"/>
      <c r="J26" s="105"/>
      <c r="K26" s="66"/>
      <c r="L26" s="67"/>
      <c r="M26" s="176"/>
    </row>
    <row r="27" spans="1:13" s="3" customFormat="1" ht="104.25" customHeight="1" x14ac:dyDescent="0.25">
      <c r="A27" s="197" t="s">
        <v>85</v>
      </c>
      <c r="B27" s="11" t="s">
        <v>50</v>
      </c>
      <c r="C27" s="165" t="s">
        <v>152</v>
      </c>
      <c r="D27" s="138">
        <v>17.170000000000002</v>
      </c>
      <c r="E27" s="325" t="s">
        <v>545</v>
      </c>
      <c r="F27" s="326"/>
      <c r="G27" s="325" t="s">
        <v>277</v>
      </c>
      <c r="H27" s="326"/>
      <c r="I27" s="325" t="s">
        <v>278</v>
      </c>
      <c r="J27" s="326"/>
      <c r="K27" s="54"/>
      <c r="L27" s="57"/>
      <c r="M27" s="202"/>
    </row>
    <row r="28" spans="1:13" s="3" customFormat="1" ht="104.25" customHeight="1" x14ac:dyDescent="0.25">
      <c r="A28" s="158" t="s">
        <v>86</v>
      </c>
      <c r="B28" s="11" t="s">
        <v>10</v>
      </c>
      <c r="C28" s="158" t="s">
        <v>153</v>
      </c>
      <c r="D28" s="58">
        <f>16.85/1.1</f>
        <v>15.318181818181818</v>
      </c>
      <c r="E28" s="59">
        <f t="shared" ref="E28:E33" si="3">D28*(1-F28)</f>
        <v>6.9697727272727263</v>
      </c>
      <c r="F28" s="117">
        <v>0.54500000000000004</v>
      </c>
      <c r="G28" s="59">
        <f>D28*(1-H28)</f>
        <v>6.7399999999999993</v>
      </c>
      <c r="H28" s="121">
        <v>0.56000000000000005</v>
      </c>
      <c r="I28" s="120">
        <f>D28*(1-J28)</f>
        <v>6.2804545454545462</v>
      </c>
      <c r="J28" s="119">
        <v>0.59</v>
      </c>
      <c r="K28" s="66"/>
      <c r="L28" s="67"/>
      <c r="M28" s="176"/>
    </row>
    <row r="29" spans="1:13" s="3" customFormat="1" ht="104.25" customHeight="1" x14ac:dyDescent="0.25">
      <c r="A29" s="158" t="s">
        <v>87</v>
      </c>
      <c r="B29" s="11" t="s">
        <v>11</v>
      </c>
      <c r="C29" s="158" t="s">
        <v>154</v>
      </c>
      <c r="D29" s="58">
        <v>11.43</v>
      </c>
      <c r="E29" s="62">
        <f t="shared" si="3"/>
        <v>7.5437999999999992</v>
      </c>
      <c r="F29" s="64">
        <v>0.34</v>
      </c>
      <c r="G29" s="62">
        <f>D29*(1-H29)</f>
        <v>7.48665</v>
      </c>
      <c r="H29" s="99">
        <v>0.34499999999999997</v>
      </c>
      <c r="I29" s="65">
        <f>D29*(1-J29)</f>
        <v>7.4295</v>
      </c>
      <c r="J29" s="92">
        <v>0.35</v>
      </c>
      <c r="K29" s="66"/>
      <c r="L29" s="67"/>
      <c r="M29" s="207"/>
    </row>
    <row r="30" spans="1:13" s="3" customFormat="1" ht="104.25" customHeight="1" x14ac:dyDescent="0.25">
      <c r="A30" s="158" t="s">
        <v>88</v>
      </c>
      <c r="B30" s="11" t="s">
        <v>12</v>
      </c>
      <c r="C30" s="158" t="s">
        <v>155</v>
      </c>
      <c r="D30" s="58">
        <v>6.24</v>
      </c>
      <c r="E30" s="62">
        <f t="shared" si="3"/>
        <v>4.1183999999999994</v>
      </c>
      <c r="F30" s="64">
        <v>0.34</v>
      </c>
      <c r="G30" s="56"/>
      <c r="H30" s="69"/>
      <c r="I30" s="68"/>
      <c r="J30" s="90"/>
      <c r="K30" s="66"/>
      <c r="L30" s="67"/>
      <c r="M30" s="176"/>
    </row>
    <row r="31" spans="1:13" s="3" customFormat="1" ht="104.25" customHeight="1" x14ac:dyDescent="0.25">
      <c r="A31" s="158" t="s">
        <v>208</v>
      </c>
      <c r="B31" s="11" t="s">
        <v>209</v>
      </c>
      <c r="C31" s="158" t="s">
        <v>210</v>
      </c>
      <c r="D31" s="58">
        <v>10.029999999999999</v>
      </c>
      <c r="E31" s="62">
        <f t="shared" si="3"/>
        <v>6.2185999999999995</v>
      </c>
      <c r="F31" s="64">
        <v>0.38</v>
      </c>
      <c r="G31" s="82">
        <f>D31*(1-H31)</f>
        <v>6.1182999999999996</v>
      </c>
      <c r="H31" s="83">
        <v>0.39</v>
      </c>
      <c r="I31" s="100">
        <f>D31*(1-J31)</f>
        <v>6.0179999999999998</v>
      </c>
      <c r="J31" s="101">
        <v>0.4</v>
      </c>
      <c r="K31" s="66"/>
      <c r="L31" s="67"/>
      <c r="M31" s="176"/>
    </row>
    <row r="32" spans="1:13" s="3" customFormat="1" ht="104.25" customHeight="1" x14ac:dyDescent="0.25">
      <c r="A32" s="158" t="s">
        <v>89</v>
      </c>
      <c r="B32" s="11" t="s">
        <v>53</v>
      </c>
      <c r="C32" s="158" t="s">
        <v>156</v>
      </c>
      <c r="D32" s="58">
        <v>31.27</v>
      </c>
      <c r="E32" s="62">
        <f t="shared" si="3"/>
        <v>10.78815</v>
      </c>
      <c r="F32" s="63">
        <v>0.65500000000000003</v>
      </c>
      <c r="G32" s="66"/>
      <c r="H32" s="69"/>
      <c r="I32" s="102"/>
      <c r="J32" s="103"/>
      <c r="K32" s="66"/>
      <c r="L32" s="67"/>
      <c r="M32" s="176"/>
    </row>
    <row r="33" spans="1:13" s="3" customFormat="1" ht="104.25" customHeight="1" x14ac:dyDescent="0.25">
      <c r="A33" s="158" t="s">
        <v>90</v>
      </c>
      <c r="B33" s="11" t="s">
        <v>13</v>
      </c>
      <c r="C33" s="158" t="s">
        <v>157</v>
      </c>
      <c r="D33" s="58">
        <v>14.23</v>
      </c>
      <c r="E33" s="62">
        <f t="shared" si="3"/>
        <v>7.3996000000000004</v>
      </c>
      <c r="F33" s="79">
        <v>0.48</v>
      </c>
      <c r="G33" s="62">
        <f>D33*(1-H33)</f>
        <v>6.8304</v>
      </c>
      <c r="H33" s="79">
        <v>0.52</v>
      </c>
      <c r="I33" s="65">
        <f>D33*(1-J33)</f>
        <v>6.5457999999999998</v>
      </c>
      <c r="J33" s="172">
        <v>0.54</v>
      </c>
      <c r="K33" s="65">
        <f>D33*(1-L33)</f>
        <v>6.2611999999999997</v>
      </c>
      <c r="L33" s="172">
        <v>0.56000000000000005</v>
      </c>
      <c r="M33" s="176"/>
    </row>
    <row r="34" spans="1:13" s="3" customFormat="1" ht="104.25" customHeight="1" x14ac:dyDescent="0.25">
      <c r="A34" s="158" t="s">
        <v>91</v>
      </c>
      <c r="B34" s="11" t="s">
        <v>14</v>
      </c>
      <c r="C34" s="158" t="s">
        <v>158</v>
      </c>
      <c r="D34" s="58">
        <v>16</v>
      </c>
      <c r="E34" s="62">
        <f>D34*(1-F34)</f>
        <v>9.76</v>
      </c>
      <c r="F34" s="79">
        <v>0.39</v>
      </c>
      <c r="G34" s="66">
        <f t="shared" ref="G34:L34" si="4">E34</f>
        <v>9.76</v>
      </c>
      <c r="H34" s="69">
        <f t="shared" si="4"/>
        <v>0.39</v>
      </c>
      <c r="I34" s="68">
        <f t="shared" si="4"/>
        <v>9.76</v>
      </c>
      <c r="J34" s="90">
        <f t="shared" si="4"/>
        <v>0.39</v>
      </c>
      <c r="K34" s="66">
        <f t="shared" si="4"/>
        <v>9.76</v>
      </c>
      <c r="L34" s="67">
        <f t="shared" si="4"/>
        <v>0.39</v>
      </c>
      <c r="M34" s="180"/>
    </row>
    <row r="35" spans="1:13" s="3" customFormat="1" ht="104.25" customHeight="1" x14ac:dyDescent="0.25">
      <c r="A35" s="158" t="s">
        <v>92</v>
      </c>
      <c r="B35" s="11" t="s">
        <v>63</v>
      </c>
      <c r="C35" s="158" t="s">
        <v>159</v>
      </c>
      <c r="D35" s="104">
        <v>11.73</v>
      </c>
      <c r="E35" s="62">
        <f>D35*(1-F35)</f>
        <v>5.6303999999999998</v>
      </c>
      <c r="F35" s="64">
        <v>0.52</v>
      </c>
      <c r="G35" s="66"/>
      <c r="H35" s="69"/>
      <c r="I35" s="66"/>
      <c r="J35" s="69"/>
      <c r="K35" s="66"/>
      <c r="L35" s="69"/>
      <c r="M35" s="180"/>
    </row>
    <row r="36" spans="1:13" s="3" customFormat="1" ht="130.5" customHeight="1" x14ac:dyDescent="0.25">
      <c r="A36" s="158" t="s">
        <v>93</v>
      </c>
      <c r="B36" s="41" t="s">
        <v>243</v>
      </c>
      <c r="C36" s="158" t="s">
        <v>160</v>
      </c>
      <c r="D36" s="106">
        <v>35.14</v>
      </c>
      <c r="E36" s="59">
        <f>D36*(1-F36)</f>
        <v>20.732600000000001</v>
      </c>
      <c r="F36" s="60">
        <v>0.41</v>
      </c>
      <c r="G36" s="56"/>
      <c r="H36" s="61"/>
      <c r="I36" s="54"/>
      <c r="J36" s="55"/>
      <c r="K36" s="54"/>
      <c r="L36" s="55"/>
      <c r="M36" s="175"/>
    </row>
    <row r="37" spans="1:13" s="3" customFormat="1" ht="123" customHeight="1" x14ac:dyDescent="0.25">
      <c r="A37" s="197" t="s">
        <v>233</v>
      </c>
      <c r="B37" s="13" t="s">
        <v>232</v>
      </c>
      <c r="C37" s="197" t="s">
        <v>234</v>
      </c>
      <c r="D37" s="58">
        <v>8.3800000000000008</v>
      </c>
      <c r="E37" s="86">
        <f>D37*(1-F37)</f>
        <v>5.0280000000000005</v>
      </c>
      <c r="F37" s="87">
        <v>0.4</v>
      </c>
      <c r="G37" s="86">
        <f>D37*(1-H37)</f>
        <v>4.8604000000000012</v>
      </c>
      <c r="H37" s="101">
        <v>0.42</v>
      </c>
      <c r="I37" s="86">
        <f>D37*(1-J37)</f>
        <v>4.7766000000000011</v>
      </c>
      <c r="J37" s="101">
        <v>0.43</v>
      </c>
      <c r="K37" s="66"/>
      <c r="L37" s="94"/>
      <c r="M37" s="6"/>
    </row>
    <row r="38" spans="1:13" s="3" customFormat="1" ht="112.5" customHeight="1" x14ac:dyDescent="0.25">
      <c r="A38" s="197" t="s">
        <v>211</v>
      </c>
      <c r="B38" s="204" t="s">
        <v>54</v>
      </c>
      <c r="C38" s="197" t="s">
        <v>212</v>
      </c>
      <c r="D38" s="138">
        <v>6.35</v>
      </c>
      <c r="E38" s="325" t="s">
        <v>279</v>
      </c>
      <c r="F38" s="326"/>
      <c r="G38" s="325" t="s">
        <v>281</v>
      </c>
      <c r="H38" s="326"/>
      <c r="I38" s="325" t="s">
        <v>280</v>
      </c>
      <c r="J38" s="326"/>
      <c r="K38" s="231"/>
      <c r="L38" s="232"/>
      <c r="M38" s="175"/>
    </row>
    <row r="39" spans="1:13" s="3" customFormat="1" ht="104.25" customHeight="1" x14ac:dyDescent="0.25">
      <c r="A39" s="197" t="s">
        <v>307</v>
      </c>
      <c r="B39" s="225" t="s">
        <v>37</v>
      </c>
      <c r="C39" s="197" t="s">
        <v>308</v>
      </c>
      <c r="D39" s="58">
        <v>7.58</v>
      </c>
      <c r="E39" s="65">
        <f>D39*(1-F39)</f>
        <v>4.548</v>
      </c>
      <c r="F39" s="79">
        <v>0.4</v>
      </c>
      <c r="G39" s="122">
        <f>D39*(1-H39)</f>
        <v>4.3964000000000008</v>
      </c>
      <c r="H39" s="83">
        <v>0.42</v>
      </c>
      <c r="I39" s="122">
        <f>D39*(1-J39)</f>
        <v>4.1690000000000005</v>
      </c>
      <c r="J39" s="83">
        <v>0.45</v>
      </c>
      <c r="K39" s="68"/>
      <c r="L39" s="115"/>
      <c r="M39" s="175"/>
    </row>
    <row r="40" spans="1:13" s="3" customFormat="1" ht="104.25" customHeight="1" thickBot="1" x14ac:dyDescent="0.3">
      <c r="A40" s="158" t="s">
        <v>94</v>
      </c>
      <c r="B40" s="220" t="s">
        <v>48</v>
      </c>
      <c r="C40" s="158" t="s">
        <v>161</v>
      </c>
      <c r="D40" s="111">
        <v>15.77</v>
      </c>
      <c r="E40" s="59">
        <f>D40*(1-F40)</f>
        <v>9.4619999999999997</v>
      </c>
      <c r="F40" s="200">
        <v>0.4</v>
      </c>
      <c r="G40" s="59">
        <f>D40*(1-H40)</f>
        <v>8.988900000000001</v>
      </c>
      <c r="H40" s="200">
        <v>0.43</v>
      </c>
      <c r="I40" s="118">
        <f>D40*(1-J40)</f>
        <v>8.5158000000000005</v>
      </c>
      <c r="J40" s="201">
        <v>0.46</v>
      </c>
      <c r="K40" s="68"/>
      <c r="L40" s="112"/>
      <c r="M40" s="209"/>
    </row>
    <row r="41" spans="1:13" s="3" customFormat="1" ht="32.25" thickBot="1" x14ac:dyDescent="0.3">
      <c r="A41" s="23"/>
      <c r="B41" s="24"/>
      <c r="C41" s="25"/>
      <c r="D41" s="53"/>
      <c r="E41" s="320" t="s">
        <v>46</v>
      </c>
      <c r="F41" s="321"/>
      <c r="G41" s="322" t="s">
        <v>42</v>
      </c>
      <c r="H41" s="323"/>
      <c r="I41" s="324" t="s">
        <v>43</v>
      </c>
      <c r="J41" s="321"/>
      <c r="K41" s="320" t="s">
        <v>44</v>
      </c>
      <c r="L41" s="321"/>
      <c r="M41" s="26"/>
    </row>
    <row r="42" spans="1:13" s="3" customFormat="1" ht="53.25" thickBot="1" x14ac:dyDescent="0.3">
      <c r="A42" s="21" t="s">
        <v>0</v>
      </c>
      <c r="B42" s="19" t="s">
        <v>1</v>
      </c>
      <c r="C42" s="30" t="s">
        <v>207</v>
      </c>
      <c r="D42" s="44" t="s">
        <v>2</v>
      </c>
      <c r="E42" s="28" t="s">
        <v>3</v>
      </c>
      <c r="F42" s="45" t="s">
        <v>4</v>
      </c>
      <c r="G42" s="28" t="s">
        <v>3</v>
      </c>
      <c r="H42" s="46" t="s">
        <v>4</v>
      </c>
      <c r="I42" s="47" t="s">
        <v>3</v>
      </c>
      <c r="J42" s="48" t="s">
        <v>4</v>
      </c>
      <c r="K42" s="28" t="s">
        <v>3</v>
      </c>
      <c r="L42" s="29" t="s">
        <v>4</v>
      </c>
      <c r="M42" s="20" t="s">
        <v>45</v>
      </c>
    </row>
    <row r="43" spans="1:13" s="3" customFormat="1" ht="102" customHeight="1" x14ac:dyDescent="0.25">
      <c r="A43" s="158" t="s">
        <v>95</v>
      </c>
      <c r="B43" s="233" t="s">
        <v>300</v>
      </c>
      <c r="C43" s="158" t="s">
        <v>162</v>
      </c>
      <c r="D43" s="109">
        <v>10.23</v>
      </c>
      <c r="E43" s="82">
        <f t="shared" ref="E43:E44" si="5">D43*(1-F43)</f>
        <v>3.9897000000000005</v>
      </c>
      <c r="F43" s="83">
        <v>0.61</v>
      </c>
      <c r="G43" s="68"/>
      <c r="H43" s="114"/>
      <c r="I43" s="68"/>
      <c r="J43" s="114"/>
      <c r="K43" s="327" t="s">
        <v>436</v>
      </c>
      <c r="L43" s="328"/>
      <c r="M43" s="178"/>
    </row>
    <row r="44" spans="1:13" s="3" customFormat="1" ht="104.25" customHeight="1" x14ac:dyDescent="0.25">
      <c r="A44" s="158" t="s">
        <v>96</v>
      </c>
      <c r="B44" s="14" t="s">
        <v>15</v>
      </c>
      <c r="C44" s="158" t="s">
        <v>163</v>
      </c>
      <c r="D44" s="58">
        <v>8</v>
      </c>
      <c r="E44" s="62">
        <f t="shared" si="5"/>
        <v>4.5600000000000005</v>
      </c>
      <c r="F44" s="108">
        <v>0.43</v>
      </c>
      <c r="G44" s="84">
        <f>D44*(1-H44)</f>
        <v>4.4399999999999995</v>
      </c>
      <c r="H44" s="63">
        <v>0.44500000000000001</v>
      </c>
      <c r="I44" s="84">
        <f>D44*(1-J44)</f>
        <v>4.32</v>
      </c>
      <c r="J44" s="95">
        <v>0.46</v>
      </c>
      <c r="K44" s="68"/>
      <c r="L44" s="67"/>
      <c r="M44" s="181"/>
    </row>
    <row r="45" spans="1:13" s="3" customFormat="1" ht="104.25" customHeight="1" x14ac:dyDescent="0.25">
      <c r="A45" s="158" t="s">
        <v>696</v>
      </c>
      <c r="B45" s="14" t="s">
        <v>697</v>
      </c>
      <c r="C45" s="158" t="s">
        <v>698</v>
      </c>
      <c r="D45" s="58">
        <v>15.95</v>
      </c>
      <c r="E45" s="62">
        <f>D45*(1-F45)</f>
        <v>7.4964999999999993</v>
      </c>
      <c r="F45" s="108">
        <v>0.53</v>
      </c>
      <c r="G45" s="65">
        <f>D45*(1-H45)</f>
        <v>6.6990000000000007</v>
      </c>
      <c r="H45" s="64">
        <v>0.57999999999999996</v>
      </c>
      <c r="I45" s="68"/>
      <c r="J45" s="90"/>
      <c r="K45" s="68"/>
      <c r="L45" s="67"/>
      <c r="M45" s="176"/>
    </row>
    <row r="46" spans="1:13" s="3" customFormat="1" ht="104.25" customHeight="1" x14ac:dyDescent="0.25">
      <c r="A46" s="158" t="s">
        <v>258</v>
      </c>
      <c r="B46" s="11" t="s">
        <v>259</v>
      </c>
      <c r="C46" s="158" t="s">
        <v>260</v>
      </c>
      <c r="D46" s="58">
        <v>29.5</v>
      </c>
      <c r="E46" s="62">
        <f>D46*(1-F46)</f>
        <v>16.225000000000001</v>
      </c>
      <c r="F46" s="64">
        <v>0.45</v>
      </c>
      <c r="G46" s="66"/>
      <c r="H46" s="69"/>
      <c r="I46" s="68"/>
      <c r="J46" s="69"/>
      <c r="K46" s="68"/>
      <c r="L46" s="67"/>
      <c r="M46" s="181"/>
    </row>
    <row r="47" spans="1:13" s="3" customFormat="1" ht="104.25" customHeight="1" x14ac:dyDescent="0.25">
      <c r="A47" s="158" t="s">
        <v>97</v>
      </c>
      <c r="B47" s="11" t="s">
        <v>69</v>
      </c>
      <c r="C47" s="158" t="s">
        <v>164</v>
      </c>
      <c r="D47" s="58">
        <v>16.23</v>
      </c>
      <c r="E47" s="62">
        <f t="shared" ref="E47" si="6">D47*(1-F47)</f>
        <v>10.2249</v>
      </c>
      <c r="F47" s="64">
        <v>0.37</v>
      </c>
      <c r="G47" s="82">
        <f>D47*(1-H47)</f>
        <v>10.0626</v>
      </c>
      <c r="H47" s="83">
        <v>0.38</v>
      </c>
      <c r="I47" s="68">
        <f t="shared" ref="I47:J47" si="7">G47</f>
        <v>10.0626</v>
      </c>
      <c r="J47" s="69">
        <f t="shared" si="7"/>
        <v>0.38</v>
      </c>
      <c r="K47" s="68"/>
      <c r="L47" s="67"/>
      <c r="M47" s="206"/>
    </row>
    <row r="48" spans="1:13" s="3" customFormat="1" ht="104.25" customHeight="1" x14ac:dyDescent="0.25">
      <c r="A48" s="158" t="s">
        <v>225</v>
      </c>
      <c r="B48" s="11" t="s">
        <v>226</v>
      </c>
      <c r="C48" s="158" t="s">
        <v>218</v>
      </c>
      <c r="D48" s="58">
        <v>12.68</v>
      </c>
      <c r="E48" s="62">
        <f>D48*(1-F48)</f>
        <v>8.1151999999999997</v>
      </c>
      <c r="F48" s="79">
        <v>0.36</v>
      </c>
      <c r="G48" s="62">
        <f>D48*(1-H48)</f>
        <v>7.8616000000000001</v>
      </c>
      <c r="H48" s="98">
        <v>0.38</v>
      </c>
      <c r="I48" s="65">
        <f>D48*(1-J48)</f>
        <v>7.6079999999999997</v>
      </c>
      <c r="J48" s="98">
        <v>0.4</v>
      </c>
      <c r="K48" s="68"/>
      <c r="L48" s="67"/>
      <c r="M48" s="208"/>
    </row>
    <row r="49" spans="1:13" s="3" customFormat="1" ht="104.25" customHeight="1" x14ac:dyDescent="0.25">
      <c r="A49" s="158" t="s">
        <v>98</v>
      </c>
      <c r="B49" s="11" t="s">
        <v>61</v>
      </c>
      <c r="C49" s="158" t="s">
        <v>165</v>
      </c>
      <c r="D49" s="58">
        <v>16.23</v>
      </c>
      <c r="E49" s="62">
        <f t="shared" ref="E49:E51" si="8">D49*(1-F49)</f>
        <v>10.0626</v>
      </c>
      <c r="F49" s="64">
        <v>0.38</v>
      </c>
      <c r="G49" s="62">
        <f>D49*(1-H49)</f>
        <v>9.7379999999999995</v>
      </c>
      <c r="H49" s="83">
        <v>0.4</v>
      </c>
      <c r="I49" s="68">
        <f t="shared" ref="I49:J49" si="9">G49</f>
        <v>9.7379999999999995</v>
      </c>
      <c r="J49" s="69">
        <f t="shared" si="9"/>
        <v>0.4</v>
      </c>
      <c r="K49" s="68"/>
      <c r="L49" s="67"/>
      <c r="M49" s="209"/>
    </row>
    <row r="50" spans="1:13" s="3" customFormat="1" ht="104.25" customHeight="1" x14ac:dyDescent="0.25">
      <c r="A50" s="158" t="s">
        <v>99</v>
      </c>
      <c r="B50" s="11" t="s">
        <v>16</v>
      </c>
      <c r="C50" s="158" t="s">
        <v>166</v>
      </c>
      <c r="D50" s="58">
        <v>13.5</v>
      </c>
      <c r="E50" s="62">
        <f t="shared" si="8"/>
        <v>8.64</v>
      </c>
      <c r="F50" s="64">
        <v>0.36</v>
      </c>
      <c r="G50" s="62">
        <f>D50*(1-H50)</f>
        <v>8.5050000000000008</v>
      </c>
      <c r="H50" s="83">
        <v>0.37</v>
      </c>
      <c r="I50" s="62">
        <f>D50-(D50*J50)</f>
        <v>8.370000000000001</v>
      </c>
      <c r="J50" s="64">
        <v>0.38</v>
      </c>
      <c r="K50" s="68"/>
      <c r="L50" s="67"/>
      <c r="M50" s="182"/>
    </row>
    <row r="51" spans="1:13" s="3" customFormat="1" ht="104.25" customHeight="1" x14ac:dyDescent="0.25">
      <c r="A51" s="158" t="s">
        <v>219</v>
      </c>
      <c r="B51" s="11" t="s">
        <v>220</v>
      </c>
      <c r="C51" s="158" t="s">
        <v>221</v>
      </c>
      <c r="D51" s="58">
        <v>15.14</v>
      </c>
      <c r="E51" s="65">
        <f t="shared" si="8"/>
        <v>9.5381999999999998</v>
      </c>
      <c r="F51" s="95">
        <v>0.37</v>
      </c>
      <c r="G51" s="65">
        <f>D51*(1-H51)</f>
        <v>9.3868000000000009</v>
      </c>
      <c r="H51" s="92">
        <v>0.38</v>
      </c>
      <c r="I51" s="102"/>
      <c r="J51" s="105"/>
      <c r="K51" s="68"/>
      <c r="L51" s="67"/>
      <c r="M51" s="183"/>
    </row>
    <row r="52" spans="1:13" s="3" customFormat="1" ht="104.25" customHeight="1" x14ac:dyDescent="0.25">
      <c r="A52" s="158" t="s">
        <v>100</v>
      </c>
      <c r="B52" s="11" t="s">
        <v>17</v>
      </c>
      <c r="C52" s="165" t="s">
        <v>167</v>
      </c>
      <c r="D52" s="116">
        <v>26.68</v>
      </c>
      <c r="E52" s="62">
        <f>D52*(1-F52)</f>
        <v>14.140400000000001</v>
      </c>
      <c r="F52" s="64">
        <v>0.47</v>
      </c>
      <c r="G52" s="65">
        <f>D52*(1-H52)</f>
        <v>12.8064</v>
      </c>
      <c r="H52" s="92">
        <v>0.52</v>
      </c>
      <c r="I52" s="66"/>
      <c r="J52" s="90"/>
      <c r="K52" s="68"/>
      <c r="L52" s="67"/>
      <c r="M52" s="183"/>
    </row>
    <row r="53" spans="1:13" s="3" customFormat="1" ht="104.25" customHeight="1" x14ac:dyDescent="0.25">
      <c r="A53" s="158" t="s">
        <v>101</v>
      </c>
      <c r="B53" s="35" t="s">
        <v>18</v>
      </c>
      <c r="C53" s="166" t="s">
        <v>168</v>
      </c>
      <c r="D53" s="116">
        <v>9.65</v>
      </c>
      <c r="E53" s="59">
        <f>D53*(1-F53)</f>
        <v>6.03125</v>
      </c>
      <c r="F53" s="117">
        <v>0.375</v>
      </c>
      <c r="G53" s="118">
        <f>D53*(1-H53)</f>
        <v>5.79</v>
      </c>
      <c r="H53" s="119">
        <v>0.4</v>
      </c>
      <c r="I53" s="118">
        <f>D53*(1-J53)</f>
        <v>5.5970000000000013</v>
      </c>
      <c r="J53" s="95">
        <v>0.42</v>
      </c>
      <c r="K53" s="68"/>
      <c r="L53" s="67"/>
      <c r="M53" s="184"/>
    </row>
    <row r="54" spans="1:13" s="3" customFormat="1" ht="104.25" customHeight="1" x14ac:dyDescent="0.25">
      <c r="A54" s="158" t="s">
        <v>102</v>
      </c>
      <c r="B54" s="222" t="s">
        <v>695</v>
      </c>
      <c r="C54" s="166" t="s">
        <v>169</v>
      </c>
      <c r="D54" s="116">
        <v>4.7</v>
      </c>
      <c r="E54" s="62">
        <f>D54*(1-F54)</f>
        <v>2.5380000000000003</v>
      </c>
      <c r="F54" s="60">
        <v>0.46</v>
      </c>
      <c r="G54" s="68"/>
      <c r="H54" s="90"/>
      <c r="I54" s="68"/>
      <c r="J54" s="90"/>
      <c r="K54" s="68"/>
      <c r="L54" s="67"/>
      <c r="M54" s="176"/>
    </row>
    <row r="55" spans="1:13" s="3" customFormat="1" ht="104.25" customHeight="1" x14ac:dyDescent="0.25">
      <c r="A55" s="158" t="s">
        <v>255</v>
      </c>
      <c r="B55" s="15" t="s">
        <v>256</v>
      </c>
      <c r="C55" s="166" t="s">
        <v>257</v>
      </c>
      <c r="D55" s="116">
        <v>8.6300000000000008</v>
      </c>
      <c r="E55" s="93">
        <f>D55*(1-F55)</f>
        <v>5.3506</v>
      </c>
      <c r="F55" s="121">
        <v>0.38</v>
      </c>
      <c r="G55" s="122">
        <f>D55*(1-H55)</f>
        <v>5.1779999999999999</v>
      </c>
      <c r="H55" s="92">
        <v>0.4</v>
      </c>
      <c r="I55" s="68"/>
      <c r="J55" s="69"/>
      <c r="K55" s="68"/>
      <c r="L55" s="67"/>
      <c r="M55" s="176"/>
    </row>
    <row r="56" spans="1:13" s="3" customFormat="1" ht="104.25" customHeight="1" x14ac:dyDescent="0.25">
      <c r="A56" s="158" t="s">
        <v>103</v>
      </c>
      <c r="B56" s="11" t="s">
        <v>19</v>
      </c>
      <c r="C56" s="166" t="s">
        <v>170</v>
      </c>
      <c r="D56" s="116">
        <v>13.14</v>
      </c>
      <c r="E56" s="65">
        <f>D56*(1-F56)</f>
        <v>8.0811000000000011</v>
      </c>
      <c r="F56" s="123">
        <v>0.38500000000000001</v>
      </c>
      <c r="G56" s="62">
        <f t="shared" ref="G56" si="10">D56*(1-H56)</f>
        <v>7.8840000000000003</v>
      </c>
      <c r="H56" s="98">
        <v>0.4</v>
      </c>
      <c r="I56" s="66"/>
      <c r="J56" s="90"/>
      <c r="K56" s="68"/>
      <c r="L56" s="67"/>
      <c r="M56" s="176"/>
    </row>
    <row r="57" spans="1:13" s="3" customFormat="1" ht="104.25" customHeight="1" x14ac:dyDescent="0.25">
      <c r="A57" s="158" t="s">
        <v>104</v>
      </c>
      <c r="B57" s="222" t="s">
        <v>55</v>
      </c>
      <c r="C57" s="165" t="s">
        <v>104</v>
      </c>
      <c r="D57" s="116">
        <f>6.77/1.1</f>
        <v>6.1545454545454534</v>
      </c>
      <c r="E57" s="62">
        <f t="shared" ref="E57" si="11">D57*(1-F57)</f>
        <v>3.5080909090909089</v>
      </c>
      <c r="F57" s="79">
        <v>0.43</v>
      </c>
      <c r="G57" s="65">
        <v>3.38</v>
      </c>
      <c r="H57" s="98">
        <v>0.45</v>
      </c>
      <c r="I57" s="65">
        <f>D57*(1-J57)</f>
        <v>3.2003636363636359</v>
      </c>
      <c r="J57" s="98">
        <v>0.48</v>
      </c>
      <c r="K57" s="68"/>
      <c r="L57" s="67"/>
      <c r="M57" s="182"/>
    </row>
    <row r="58" spans="1:13" s="3" customFormat="1" ht="104.25" customHeight="1" thickBot="1" x14ac:dyDescent="0.3">
      <c r="A58" s="158" t="s">
        <v>294</v>
      </c>
      <c r="B58" s="218" t="s">
        <v>295</v>
      </c>
      <c r="C58" s="166" t="s">
        <v>296</v>
      </c>
      <c r="D58" s="116">
        <v>12.94</v>
      </c>
      <c r="E58" s="93">
        <f>D58*(1-F58)</f>
        <v>8.1522000000000006</v>
      </c>
      <c r="F58" s="172">
        <v>0.37</v>
      </c>
      <c r="G58" s="65">
        <f>D58*(1-H58)</f>
        <v>7.9581</v>
      </c>
      <c r="H58" s="212">
        <v>0.38500000000000001</v>
      </c>
      <c r="I58" s="66"/>
      <c r="J58" s="90"/>
      <c r="K58" s="68"/>
      <c r="L58" s="67"/>
      <c r="M58" s="209"/>
    </row>
    <row r="59" spans="1:13" s="3" customFormat="1" ht="32.25" thickBot="1" x14ac:dyDescent="0.3">
      <c r="A59" s="23"/>
      <c r="B59" s="24"/>
      <c r="C59" s="25"/>
      <c r="D59" s="53"/>
      <c r="E59" s="320" t="s">
        <v>46</v>
      </c>
      <c r="F59" s="321"/>
      <c r="G59" s="322" t="s">
        <v>42</v>
      </c>
      <c r="H59" s="323"/>
      <c r="I59" s="324" t="s">
        <v>43</v>
      </c>
      <c r="J59" s="321"/>
      <c r="K59" s="320" t="s">
        <v>44</v>
      </c>
      <c r="L59" s="321"/>
      <c r="M59" s="26"/>
    </row>
    <row r="60" spans="1:13" s="3" customFormat="1" ht="53.25" thickBot="1" x14ac:dyDescent="0.3">
      <c r="A60" s="21" t="s">
        <v>0</v>
      </c>
      <c r="B60" s="167" t="s">
        <v>1</v>
      </c>
      <c r="C60" s="30" t="s">
        <v>207</v>
      </c>
      <c r="D60" s="168" t="s">
        <v>2</v>
      </c>
      <c r="E60" s="28" t="s">
        <v>3</v>
      </c>
      <c r="F60" s="45" t="s">
        <v>4</v>
      </c>
      <c r="G60" s="28" t="s">
        <v>3</v>
      </c>
      <c r="H60" s="46" t="s">
        <v>4</v>
      </c>
      <c r="I60" s="47" t="s">
        <v>3</v>
      </c>
      <c r="J60" s="48" t="s">
        <v>4</v>
      </c>
      <c r="K60" s="28" t="s">
        <v>3</v>
      </c>
      <c r="L60" s="29" t="s">
        <v>4</v>
      </c>
      <c r="M60" s="20" t="s">
        <v>45</v>
      </c>
    </row>
    <row r="61" spans="1:13" s="3" customFormat="1" ht="104.25" customHeight="1" x14ac:dyDescent="0.25">
      <c r="A61" s="158" t="s">
        <v>105</v>
      </c>
      <c r="B61" s="11" t="s">
        <v>20</v>
      </c>
      <c r="C61" s="166" t="s">
        <v>171</v>
      </c>
      <c r="D61" s="116">
        <v>3.78</v>
      </c>
      <c r="E61" s="86">
        <f>D61*(1-F61)</f>
        <v>2.4192</v>
      </c>
      <c r="F61" s="87">
        <v>0.36</v>
      </c>
      <c r="G61" s="65">
        <f>D61*(1-H61)</f>
        <v>2.3435999999999999</v>
      </c>
      <c r="H61" s="98">
        <v>0.38</v>
      </c>
      <c r="I61" s="62">
        <f>D61*(1-J61)</f>
        <v>2.2679999999999998</v>
      </c>
      <c r="J61" s="98">
        <v>0.4</v>
      </c>
      <c r="K61" s="66"/>
      <c r="L61" s="67"/>
      <c r="M61" s="209"/>
    </row>
    <row r="62" spans="1:13" s="3" customFormat="1" ht="104.25" customHeight="1" x14ac:dyDescent="0.25">
      <c r="A62" s="158" t="s">
        <v>106</v>
      </c>
      <c r="B62" s="11" t="s">
        <v>21</v>
      </c>
      <c r="C62" s="166" t="s">
        <v>172</v>
      </c>
      <c r="D62" s="116">
        <v>27.21</v>
      </c>
      <c r="E62" s="65">
        <f>D62*(1-F62)</f>
        <v>17.414400000000001</v>
      </c>
      <c r="F62" s="124">
        <v>0.36</v>
      </c>
      <c r="G62" s="66"/>
      <c r="H62" s="90"/>
      <c r="I62" s="66"/>
      <c r="J62" s="90"/>
      <c r="K62" s="68"/>
      <c r="L62" s="67"/>
      <c r="M62" s="176"/>
    </row>
    <row r="63" spans="1:13" s="3" customFormat="1" ht="104.25" customHeight="1" x14ac:dyDescent="0.25">
      <c r="A63" s="158" t="s">
        <v>107</v>
      </c>
      <c r="B63" s="15" t="s">
        <v>22</v>
      </c>
      <c r="C63" s="166" t="s">
        <v>173</v>
      </c>
      <c r="D63" s="116">
        <v>19.079999999999998</v>
      </c>
      <c r="E63" s="65">
        <f t="shared" ref="E63:E68" si="12">D63*(1-F63)</f>
        <v>12.020399999999999</v>
      </c>
      <c r="F63" s="124">
        <v>0.37</v>
      </c>
      <c r="G63" s="62">
        <f>D63*(1-H63)</f>
        <v>11.829599999999999</v>
      </c>
      <c r="H63" s="125">
        <v>0.38</v>
      </c>
      <c r="I63" s="66"/>
      <c r="J63" s="90"/>
      <c r="K63" s="68"/>
      <c r="L63" s="67"/>
      <c r="M63" s="209" t="s">
        <v>432</v>
      </c>
    </row>
    <row r="64" spans="1:13" s="3" customFormat="1" ht="104.25" customHeight="1" x14ac:dyDescent="0.25">
      <c r="A64" s="158" t="s">
        <v>271</v>
      </c>
      <c r="B64" s="196" t="s">
        <v>272</v>
      </c>
      <c r="C64" s="166" t="s">
        <v>440</v>
      </c>
      <c r="D64" s="116">
        <v>8.68</v>
      </c>
      <c r="E64" s="93">
        <f>D64*(1-F64)</f>
        <v>4.1663999999999994</v>
      </c>
      <c r="F64" s="172">
        <v>0.52</v>
      </c>
      <c r="G64" s="65">
        <f>D64*(1-H64)</f>
        <v>3.9927999999999995</v>
      </c>
      <c r="H64" s="95">
        <v>0.54</v>
      </c>
      <c r="I64" s="93">
        <f>D64*(1-J64)</f>
        <v>3.8191999999999995</v>
      </c>
      <c r="J64" s="95">
        <v>0.56000000000000005</v>
      </c>
      <c r="K64" s="68"/>
      <c r="L64" s="67"/>
      <c r="M64" s="185"/>
    </row>
    <row r="65" spans="1:13" s="3" customFormat="1" ht="103.5" customHeight="1" x14ac:dyDescent="0.25">
      <c r="A65" s="158" t="s">
        <v>108</v>
      </c>
      <c r="B65" s="157" t="s">
        <v>267</v>
      </c>
      <c r="C65" s="166" t="s">
        <v>174</v>
      </c>
      <c r="D65" s="91">
        <v>13.59</v>
      </c>
      <c r="E65" s="62">
        <f t="shared" si="12"/>
        <v>5.9931899999999994</v>
      </c>
      <c r="F65" s="92">
        <v>0.55900000000000005</v>
      </c>
      <c r="G65" s="68"/>
      <c r="H65" s="90"/>
      <c r="I65" s="68"/>
      <c r="J65" s="90"/>
      <c r="K65" s="68"/>
      <c r="L65" s="67"/>
      <c r="M65" s="176"/>
    </row>
    <row r="66" spans="1:13" s="3" customFormat="1" ht="104.25" customHeight="1" thickBot="1" x14ac:dyDescent="0.3">
      <c r="A66" s="158" t="s">
        <v>109</v>
      </c>
      <c r="B66" s="234" t="s">
        <v>305</v>
      </c>
      <c r="C66" s="166" t="s">
        <v>175</v>
      </c>
      <c r="D66" s="91">
        <v>15.41</v>
      </c>
      <c r="E66" s="62">
        <f t="shared" si="12"/>
        <v>5.3934999999999995</v>
      </c>
      <c r="F66" s="92">
        <v>0.65</v>
      </c>
      <c r="G66" s="68"/>
      <c r="H66" s="90"/>
      <c r="I66" s="68"/>
      <c r="J66" s="90"/>
      <c r="K66" s="327" t="s">
        <v>436</v>
      </c>
      <c r="L66" s="328"/>
      <c r="M66" s="176"/>
    </row>
    <row r="67" spans="1:13" s="3" customFormat="1" ht="114" customHeight="1" x14ac:dyDescent="0.25">
      <c r="A67" s="158" t="s">
        <v>110</v>
      </c>
      <c r="B67" s="11" t="s">
        <v>23</v>
      </c>
      <c r="C67" s="169" t="s">
        <v>176</v>
      </c>
      <c r="D67" s="91">
        <v>6.6</v>
      </c>
      <c r="E67" s="62">
        <f t="shared" si="12"/>
        <v>3.8280000000000003</v>
      </c>
      <c r="F67" s="80">
        <v>0.42</v>
      </c>
      <c r="G67" s="65">
        <f>D67*(1-H67)</f>
        <v>3.6960000000000002</v>
      </c>
      <c r="H67" s="98">
        <v>0.44</v>
      </c>
      <c r="I67" s="68"/>
      <c r="J67" s="90"/>
      <c r="K67" s="68"/>
      <c r="L67" s="67"/>
      <c r="M67" s="176"/>
    </row>
    <row r="68" spans="1:13" s="3" customFormat="1" ht="99" customHeight="1" x14ac:dyDescent="0.25">
      <c r="A68" s="158" t="s">
        <v>111</v>
      </c>
      <c r="B68" s="11" t="s">
        <v>24</v>
      </c>
      <c r="C68" s="166" t="s">
        <v>177</v>
      </c>
      <c r="D68" s="116">
        <v>4.5199999999999996</v>
      </c>
      <c r="E68" s="65">
        <f t="shared" si="12"/>
        <v>2.5764</v>
      </c>
      <c r="F68" s="98">
        <v>0.43</v>
      </c>
      <c r="G68" s="65">
        <f t="shared" ref="G68" si="13">D68*(1-H68)</f>
        <v>2.3956</v>
      </c>
      <c r="H68" s="98">
        <v>0.47</v>
      </c>
      <c r="I68" s="62">
        <f>D68*(1-J68)</f>
        <v>2.3051999999999997</v>
      </c>
      <c r="J68" s="98">
        <v>0.49</v>
      </c>
      <c r="K68" s="68"/>
      <c r="L68" s="67"/>
      <c r="M68" s="176"/>
    </row>
    <row r="69" spans="1:13" s="3" customFormat="1" ht="105" customHeight="1" x14ac:dyDescent="0.25">
      <c r="A69" s="158" t="s">
        <v>112</v>
      </c>
      <c r="B69" s="11" t="s">
        <v>25</v>
      </c>
      <c r="C69" s="166" t="s">
        <v>178</v>
      </c>
      <c r="D69" s="116">
        <v>23.14</v>
      </c>
      <c r="E69" s="65">
        <f>D69*(1-F69)</f>
        <v>11.917100000000001</v>
      </c>
      <c r="F69" s="81">
        <v>0.48499999999999999</v>
      </c>
      <c r="G69" s="65">
        <f>D69*(1-H69)</f>
        <v>10.9915</v>
      </c>
      <c r="H69" s="81">
        <v>0.52500000000000002</v>
      </c>
      <c r="I69" s="82">
        <f>D69*(1-J69)</f>
        <v>10.528699999999999</v>
      </c>
      <c r="J69" s="97">
        <v>0.54500000000000004</v>
      </c>
      <c r="K69" s="68"/>
      <c r="L69" s="67"/>
      <c r="M69" s="176"/>
    </row>
    <row r="70" spans="1:13" s="3" customFormat="1" ht="105" customHeight="1" x14ac:dyDescent="0.25">
      <c r="A70" s="158" t="s">
        <v>113</v>
      </c>
      <c r="B70" s="11" t="s">
        <v>26</v>
      </c>
      <c r="C70" s="166" t="s">
        <v>179</v>
      </c>
      <c r="D70" s="116">
        <v>15.32</v>
      </c>
      <c r="E70" s="65">
        <f t="shared" ref="E70" si="14">D70*(1-F70)</f>
        <v>8.4260000000000002</v>
      </c>
      <c r="F70" s="98">
        <v>0.45</v>
      </c>
      <c r="G70" s="65">
        <f t="shared" ref="G70" si="15">D70*(1-H70)</f>
        <v>7.9664000000000001</v>
      </c>
      <c r="H70" s="98">
        <v>0.48</v>
      </c>
      <c r="I70" s="82">
        <f>D70*(1-J70)</f>
        <v>7.66</v>
      </c>
      <c r="J70" s="95">
        <v>0.5</v>
      </c>
      <c r="K70" s="68"/>
      <c r="L70" s="67"/>
      <c r="M70" s="176"/>
    </row>
    <row r="71" spans="1:13" s="3" customFormat="1" ht="105" customHeight="1" x14ac:dyDescent="0.25">
      <c r="A71" s="158" t="s">
        <v>261</v>
      </c>
      <c r="B71" s="11" t="s">
        <v>262</v>
      </c>
      <c r="C71" s="166" t="s">
        <v>263</v>
      </c>
      <c r="D71" s="116">
        <v>14.41</v>
      </c>
      <c r="E71" s="65">
        <f>D71*(1-F71)</f>
        <v>9.5105999999999984</v>
      </c>
      <c r="F71" s="98">
        <v>0.34</v>
      </c>
      <c r="G71" s="68"/>
      <c r="H71" s="67"/>
      <c r="I71" s="68"/>
      <c r="J71" s="67"/>
      <c r="K71" s="68"/>
      <c r="L71" s="67"/>
      <c r="M71" s="176"/>
    </row>
    <row r="72" spans="1:13" s="3" customFormat="1" ht="105" customHeight="1" thickBot="1" x14ac:dyDescent="0.3">
      <c r="A72" s="158" t="s">
        <v>114</v>
      </c>
      <c r="B72" s="11" t="s">
        <v>27</v>
      </c>
      <c r="C72" s="166" t="s">
        <v>180</v>
      </c>
      <c r="D72" s="116">
        <f>21.44/1.1</f>
        <v>19.490909090909092</v>
      </c>
      <c r="E72" s="65">
        <f>D72*(1-F72)</f>
        <v>10.330181818181819</v>
      </c>
      <c r="F72" s="92">
        <v>0.47</v>
      </c>
      <c r="G72" s="65">
        <f t="shared" ref="G72" si="16">D72*(1-H72)</f>
        <v>9.745454545454546</v>
      </c>
      <c r="H72" s="92">
        <v>0.5</v>
      </c>
      <c r="I72" s="66"/>
      <c r="J72" s="90"/>
      <c r="K72" s="68"/>
      <c r="L72" s="67"/>
      <c r="M72" s="176"/>
    </row>
    <row r="73" spans="1:13" s="3" customFormat="1" ht="32.25" thickBot="1" x14ac:dyDescent="0.3">
      <c r="A73" s="23"/>
      <c r="B73" s="24"/>
      <c r="C73" s="25"/>
      <c r="D73" s="53"/>
      <c r="E73" s="320" t="s">
        <v>46</v>
      </c>
      <c r="F73" s="321"/>
      <c r="G73" s="322" t="s">
        <v>42</v>
      </c>
      <c r="H73" s="323"/>
      <c r="I73" s="324" t="s">
        <v>43</v>
      </c>
      <c r="J73" s="321"/>
      <c r="K73" s="320" t="s">
        <v>44</v>
      </c>
      <c r="L73" s="321"/>
      <c r="M73" s="26"/>
    </row>
    <row r="74" spans="1:13" s="3" customFormat="1" ht="53.25" thickBot="1" x14ac:dyDescent="0.3">
      <c r="A74" s="21" t="s">
        <v>0</v>
      </c>
      <c r="B74" s="167" t="s">
        <v>1</v>
      </c>
      <c r="C74" s="30" t="s">
        <v>207</v>
      </c>
      <c r="D74" s="168" t="s">
        <v>2</v>
      </c>
      <c r="E74" s="28" t="s">
        <v>3</v>
      </c>
      <c r="F74" s="45" t="s">
        <v>4</v>
      </c>
      <c r="G74" s="28" t="s">
        <v>3</v>
      </c>
      <c r="H74" s="46" t="s">
        <v>4</v>
      </c>
      <c r="I74" s="47" t="s">
        <v>3</v>
      </c>
      <c r="J74" s="48" t="s">
        <v>4</v>
      </c>
      <c r="K74" s="28" t="s">
        <v>3</v>
      </c>
      <c r="L74" s="29" t="s">
        <v>4</v>
      </c>
      <c r="M74" s="20" t="s">
        <v>45</v>
      </c>
    </row>
    <row r="75" spans="1:13" s="3" customFormat="1" ht="106.5" customHeight="1" x14ac:dyDescent="0.25">
      <c r="A75" s="158" t="s">
        <v>115</v>
      </c>
      <c r="B75" s="11" t="s">
        <v>28</v>
      </c>
      <c r="C75" s="166" t="s">
        <v>181</v>
      </c>
      <c r="D75" s="116">
        <v>14.45</v>
      </c>
      <c r="E75" s="65">
        <f>D75*(1-F75)</f>
        <v>8.8144999999999989</v>
      </c>
      <c r="F75" s="98">
        <v>0.39</v>
      </c>
      <c r="G75" s="65">
        <f t="shared" ref="G75:G81" si="17">D75*(1-H75)</f>
        <v>8.3810000000000002</v>
      </c>
      <c r="H75" s="98">
        <v>0.42</v>
      </c>
      <c r="I75" s="66"/>
      <c r="J75" s="90"/>
      <c r="K75" s="68"/>
      <c r="L75" s="67"/>
      <c r="M75" s="176"/>
    </row>
    <row r="76" spans="1:13" s="3" customFormat="1" ht="107.25" customHeight="1" x14ac:dyDescent="0.25">
      <c r="A76" s="158" t="s">
        <v>288</v>
      </c>
      <c r="B76" s="15" t="s">
        <v>289</v>
      </c>
      <c r="C76" s="166" t="s">
        <v>290</v>
      </c>
      <c r="D76" s="116">
        <v>13.43</v>
      </c>
      <c r="E76" s="93">
        <f t="shared" ref="E76" si="18">D76*(1-F76)</f>
        <v>7.5879499999999993</v>
      </c>
      <c r="F76" s="80">
        <v>0.435</v>
      </c>
      <c r="G76" s="93">
        <f t="shared" si="17"/>
        <v>7.3193499999999991</v>
      </c>
      <c r="H76" s="212">
        <v>0.45500000000000002</v>
      </c>
      <c r="I76" s="66"/>
      <c r="J76" s="90"/>
      <c r="K76" s="68"/>
      <c r="L76" s="67"/>
      <c r="M76" s="176"/>
    </row>
    <row r="77" spans="1:13" s="3" customFormat="1" ht="103.5" customHeight="1" x14ac:dyDescent="0.25">
      <c r="A77" s="158" t="s">
        <v>116</v>
      </c>
      <c r="B77" s="11" t="s">
        <v>29</v>
      </c>
      <c r="C77" s="166" t="s">
        <v>182</v>
      </c>
      <c r="D77" s="116">
        <v>16.68</v>
      </c>
      <c r="E77" s="65">
        <f>D77*(1-F77)</f>
        <v>11.008799999999999</v>
      </c>
      <c r="F77" s="125">
        <v>0.34</v>
      </c>
      <c r="G77" s="62">
        <f t="shared" si="17"/>
        <v>10.9254</v>
      </c>
      <c r="H77" s="80">
        <v>0.34499999999999997</v>
      </c>
      <c r="I77" s="68"/>
      <c r="J77" s="90"/>
      <c r="K77" s="68"/>
      <c r="L77" s="67"/>
      <c r="M77" s="209"/>
    </row>
    <row r="78" spans="1:13" s="3" customFormat="1" ht="104.25" customHeight="1" x14ac:dyDescent="0.25">
      <c r="A78" s="158" t="s">
        <v>240</v>
      </c>
      <c r="B78" s="11" t="s">
        <v>241</v>
      </c>
      <c r="C78" s="166" t="s">
        <v>242</v>
      </c>
      <c r="D78" s="116">
        <v>18.39</v>
      </c>
      <c r="E78" s="93">
        <f>D78*(1-F78)</f>
        <v>11.034000000000001</v>
      </c>
      <c r="F78" s="119">
        <v>0.4</v>
      </c>
      <c r="G78" s="93">
        <f t="shared" si="17"/>
        <v>10.666200000000002</v>
      </c>
      <c r="H78" s="127">
        <v>0.42</v>
      </c>
      <c r="I78" s="66"/>
      <c r="J78" s="90"/>
      <c r="K78" s="68"/>
      <c r="L78" s="67"/>
      <c r="M78" s="176"/>
    </row>
    <row r="79" spans="1:13" s="3" customFormat="1" ht="104.25" customHeight="1" x14ac:dyDescent="0.25">
      <c r="A79" s="158" t="s">
        <v>117</v>
      </c>
      <c r="B79" s="11" t="s">
        <v>70</v>
      </c>
      <c r="C79" s="166" t="s">
        <v>183</v>
      </c>
      <c r="D79" s="116">
        <v>13.95</v>
      </c>
      <c r="E79" s="65">
        <f>D79*(1-F79)</f>
        <v>7.9515000000000002</v>
      </c>
      <c r="F79" s="125">
        <v>0.43</v>
      </c>
      <c r="G79" s="62">
        <f t="shared" si="17"/>
        <v>7.3935000000000004</v>
      </c>
      <c r="H79" s="98">
        <v>0.47</v>
      </c>
      <c r="I79" s="62">
        <f>D79*(1-J79)</f>
        <v>6.9749999999999996</v>
      </c>
      <c r="J79" s="98">
        <v>0.5</v>
      </c>
      <c r="K79" s="68"/>
      <c r="L79" s="67"/>
      <c r="M79" s="185"/>
    </row>
    <row r="80" spans="1:13" s="3" customFormat="1" ht="104.25" customHeight="1" x14ac:dyDescent="0.25">
      <c r="A80" s="158" t="s">
        <v>213</v>
      </c>
      <c r="B80" s="12" t="s">
        <v>214</v>
      </c>
      <c r="C80" s="166" t="s">
        <v>215</v>
      </c>
      <c r="D80" s="116">
        <f>17.15/1.1</f>
        <v>15.590909090909088</v>
      </c>
      <c r="E80" s="65">
        <f>D80*(1-F80)</f>
        <v>8.4190909090909081</v>
      </c>
      <c r="F80" s="128">
        <v>0.46</v>
      </c>
      <c r="G80" s="82">
        <f t="shared" si="17"/>
        <v>7.9513636363636353</v>
      </c>
      <c r="H80" s="95">
        <v>0.49</v>
      </c>
      <c r="I80" s="66"/>
      <c r="J80" s="90"/>
      <c r="K80" s="68"/>
      <c r="L80" s="67"/>
      <c r="M80" s="186"/>
    </row>
    <row r="81" spans="1:25" s="3" customFormat="1" ht="104.25" customHeight="1" x14ac:dyDescent="0.5">
      <c r="A81" s="158" t="s">
        <v>118</v>
      </c>
      <c r="B81" s="11" t="s">
        <v>30</v>
      </c>
      <c r="C81" s="166" t="s">
        <v>184</v>
      </c>
      <c r="D81" s="116">
        <v>5.95</v>
      </c>
      <c r="E81" s="62">
        <f>D81*(1-F81)</f>
        <v>3.0940000000000003</v>
      </c>
      <c r="F81" s="64">
        <v>0.48</v>
      </c>
      <c r="G81" s="62">
        <f t="shared" si="17"/>
        <v>2.9155000000000002</v>
      </c>
      <c r="H81" s="83">
        <v>0.51</v>
      </c>
      <c r="I81" s="62">
        <f>D81-(D81*J81)</f>
        <v>2.7369999999999997</v>
      </c>
      <c r="J81" s="64">
        <v>0.54</v>
      </c>
      <c r="K81" s="68"/>
      <c r="L81" s="129"/>
      <c r="M81" s="176"/>
    </row>
    <row r="82" spans="1:25" s="3" customFormat="1" ht="104.25" customHeight="1" x14ac:dyDescent="0.5">
      <c r="A82" s="158" t="s">
        <v>216</v>
      </c>
      <c r="B82" s="11" t="s">
        <v>217</v>
      </c>
      <c r="C82" s="166" t="s">
        <v>431</v>
      </c>
      <c r="D82" s="116">
        <v>60.41</v>
      </c>
      <c r="E82" s="130">
        <f t="shared" ref="E82:E83" si="19">D82*(1-F82)</f>
        <v>33.225500000000004</v>
      </c>
      <c r="F82" s="126">
        <v>0.45</v>
      </c>
      <c r="G82" s="66"/>
      <c r="H82" s="90"/>
      <c r="I82" s="66"/>
      <c r="J82" s="90"/>
      <c r="K82" s="68"/>
      <c r="L82" s="129"/>
      <c r="M82" s="176"/>
    </row>
    <row r="83" spans="1:25" s="3" customFormat="1" ht="104.25" customHeight="1" x14ac:dyDescent="0.25">
      <c r="A83" s="158" t="s">
        <v>119</v>
      </c>
      <c r="B83" s="157" t="s">
        <v>248</v>
      </c>
      <c r="C83" s="166" t="s">
        <v>185</v>
      </c>
      <c r="D83" s="116">
        <v>16.77</v>
      </c>
      <c r="E83" s="65">
        <f t="shared" si="19"/>
        <v>8.2172999999999998</v>
      </c>
      <c r="F83" s="126">
        <v>0.51</v>
      </c>
      <c r="G83" s="66"/>
      <c r="H83" s="90"/>
      <c r="I83" s="66"/>
      <c r="J83" s="90"/>
      <c r="K83" s="68"/>
      <c r="L83" s="67"/>
      <c r="M83" s="176"/>
    </row>
    <row r="84" spans="1:25" s="3" customFormat="1" ht="104.25" customHeight="1" x14ac:dyDescent="0.5">
      <c r="A84" s="158" t="s">
        <v>120</v>
      </c>
      <c r="B84" s="12" t="s">
        <v>71</v>
      </c>
      <c r="C84" s="166" t="s">
        <v>186</v>
      </c>
      <c r="D84" s="116">
        <v>17.399999999999999</v>
      </c>
      <c r="E84" s="65">
        <f>D84*(1-F84)</f>
        <v>9.048</v>
      </c>
      <c r="F84" s="126">
        <v>0.48</v>
      </c>
      <c r="G84" s="82">
        <f t="shared" ref="G84:G87" si="20">D84*(1-H84)</f>
        <v>8.6999999999999993</v>
      </c>
      <c r="H84" s="83">
        <v>0.5</v>
      </c>
      <c r="I84" s="66"/>
      <c r="J84" s="90"/>
      <c r="K84" s="68"/>
      <c r="L84" s="129"/>
      <c r="M84" s="176"/>
    </row>
    <row r="85" spans="1:25" s="3" customFormat="1" ht="104.25" customHeight="1" x14ac:dyDescent="0.5">
      <c r="A85" s="158" t="s">
        <v>306</v>
      </c>
      <c r="B85" s="218" t="s">
        <v>51</v>
      </c>
      <c r="C85" s="166" t="s">
        <v>187</v>
      </c>
      <c r="D85" s="116">
        <v>4.32</v>
      </c>
      <c r="E85" s="134">
        <f>D85*(1-F85)</f>
        <v>2.7</v>
      </c>
      <c r="F85" s="81">
        <v>0.375</v>
      </c>
      <c r="G85" s="84">
        <f t="shared" si="20"/>
        <v>2.5920000000000001</v>
      </c>
      <c r="H85" s="95">
        <v>0.4</v>
      </c>
      <c r="I85" s="84">
        <f>D85*(1-J85)</f>
        <v>2.4407999999999999</v>
      </c>
      <c r="J85" s="92">
        <v>0.435</v>
      </c>
      <c r="K85" s="68"/>
      <c r="L85" s="129"/>
      <c r="M85" s="176"/>
    </row>
    <row r="86" spans="1:25" s="3" customFormat="1" ht="104.25" customHeight="1" x14ac:dyDescent="0.5">
      <c r="A86" s="158" t="s">
        <v>546</v>
      </c>
      <c r="B86" s="14" t="s">
        <v>60</v>
      </c>
      <c r="C86" s="166" t="s">
        <v>188</v>
      </c>
      <c r="D86" s="224">
        <v>5.45</v>
      </c>
      <c r="E86" s="131">
        <f>D86*(1-F86)</f>
        <v>3.4335</v>
      </c>
      <c r="F86" s="132">
        <v>0.37</v>
      </c>
      <c r="G86" s="82">
        <f t="shared" si="20"/>
        <v>3.3245</v>
      </c>
      <c r="H86" s="83">
        <v>0.39</v>
      </c>
      <c r="I86" s="82">
        <f>D86*(1-J86)</f>
        <v>3.2155000000000005</v>
      </c>
      <c r="J86" s="95">
        <v>0.41</v>
      </c>
      <c r="K86" s="68"/>
      <c r="L86" s="129"/>
      <c r="M86" s="185"/>
    </row>
    <row r="87" spans="1:25" s="3" customFormat="1" ht="104.25" customHeight="1" x14ac:dyDescent="0.25">
      <c r="A87" s="158" t="s">
        <v>138</v>
      </c>
      <c r="B87" s="12" t="s">
        <v>40</v>
      </c>
      <c r="C87" s="166" t="s">
        <v>189</v>
      </c>
      <c r="D87" s="116">
        <v>104.05</v>
      </c>
      <c r="E87" s="131">
        <f>D87*(1-F87)</f>
        <v>49.943999999999996</v>
      </c>
      <c r="F87" s="128">
        <v>0.52</v>
      </c>
      <c r="G87" s="82">
        <f t="shared" si="20"/>
        <v>47.862999999999992</v>
      </c>
      <c r="H87" s="132">
        <v>0.54</v>
      </c>
      <c r="I87" s="66"/>
      <c r="J87" s="90"/>
      <c r="K87" s="68"/>
      <c r="L87" s="67"/>
      <c r="M87" s="176"/>
    </row>
    <row r="88" spans="1:25" s="3" customFormat="1" ht="104.25" customHeight="1" x14ac:dyDescent="0.25">
      <c r="A88" s="158" t="s">
        <v>227</v>
      </c>
      <c r="B88" s="40" t="s">
        <v>228</v>
      </c>
      <c r="C88" s="166" t="s">
        <v>229</v>
      </c>
      <c r="D88" s="116">
        <v>7.27</v>
      </c>
      <c r="E88" s="329" t="s">
        <v>441</v>
      </c>
      <c r="F88" s="330"/>
      <c r="G88" s="329" t="s">
        <v>442</v>
      </c>
      <c r="H88" s="330"/>
      <c r="I88" s="329" t="s">
        <v>443</v>
      </c>
      <c r="J88" s="330"/>
      <c r="K88" s="54"/>
      <c r="L88" s="57"/>
      <c r="M88" s="203"/>
    </row>
    <row r="89" spans="1:25" s="3" customFormat="1" ht="104.25" customHeight="1" x14ac:dyDescent="0.25">
      <c r="A89" s="158" t="s">
        <v>121</v>
      </c>
      <c r="B89" s="164" t="s">
        <v>39</v>
      </c>
      <c r="C89" s="166" t="s">
        <v>190</v>
      </c>
      <c r="D89" s="116">
        <f>10.61/1.1</f>
        <v>9.6454545454545446</v>
      </c>
      <c r="E89" s="65">
        <f>D89*(1-F89)</f>
        <v>5.9801818181818174</v>
      </c>
      <c r="F89" s="128">
        <v>0.38</v>
      </c>
      <c r="G89" s="82">
        <f t="shared" ref="G89" si="21">D89*(1-H89)</f>
        <v>5.7872727272727262</v>
      </c>
      <c r="H89" s="95">
        <v>0.4</v>
      </c>
      <c r="I89" s="66"/>
      <c r="J89" s="90"/>
      <c r="K89" s="68"/>
      <c r="L89" s="67"/>
      <c r="M89" s="182"/>
    </row>
    <row r="90" spans="1:25" s="3" customFormat="1" ht="104.25" customHeight="1" x14ac:dyDescent="0.25">
      <c r="A90" s="158" t="s">
        <v>433</v>
      </c>
      <c r="B90" s="40" t="s">
        <v>434</v>
      </c>
      <c r="C90" s="166" t="s">
        <v>435</v>
      </c>
      <c r="D90" s="116">
        <v>19.32</v>
      </c>
      <c r="E90" s="93">
        <f>D90*(1-F90)</f>
        <v>12.364800000000001</v>
      </c>
      <c r="F90" s="92">
        <v>0.36</v>
      </c>
      <c r="G90" s="65">
        <f>D90*(1-H90)</f>
        <v>12.1716</v>
      </c>
      <c r="H90" s="97">
        <v>0.37</v>
      </c>
      <c r="I90" s="66"/>
      <c r="J90" s="90"/>
      <c r="K90" s="68"/>
      <c r="L90" s="67"/>
      <c r="M90" s="182"/>
    </row>
    <row r="91" spans="1:25" s="3" customFormat="1" ht="104.25" customHeight="1" thickBot="1" x14ac:dyDescent="1.05">
      <c r="A91" s="31"/>
      <c r="B91" s="31"/>
      <c r="C91" s="32"/>
      <c r="D91" s="107"/>
      <c r="E91" s="135"/>
      <c r="F91" s="136"/>
      <c r="G91" s="135"/>
      <c r="H91" s="136"/>
      <c r="I91" s="135"/>
      <c r="J91" s="136"/>
      <c r="K91" s="135"/>
      <c r="L91" s="135"/>
      <c r="M91" s="187"/>
    </row>
    <row r="92" spans="1:25" s="3" customFormat="1" ht="30" customHeight="1" thickBot="1" x14ac:dyDescent="0.55000000000000004">
      <c r="A92" s="331"/>
      <c r="B92" s="331"/>
      <c r="C92" s="33"/>
      <c r="D92" s="50"/>
      <c r="E92" s="320" t="s">
        <v>46</v>
      </c>
      <c r="F92" s="321"/>
      <c r="G92" s="320" t="s">
        <v>42</v>
      </c>
      <c r="H92" s="321"/>
      <c r="I92" s="324" t="s">
        <v>43</v>
      </c>
      <c r="J92" s="321"/>
      <c r="K92" s="320" t="s">
        <v>44</v>
      </c>
      <c r="L92" s="321"/>
      <c r="M92" s="18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8"/>
    </row>
    <row r="93" spans="1:25" s="3" customFormat="1" ht="53.1" customHeight="1" thickBot="1" x14ac:dyDescent="0.3">
      <c r="A93" s="22" t="s">
        <v>0</v>
      </c>
      <c r="B93" s="19" t="s">
        <v>1</v>
      </c>
      <c r="C93" s="30" t="s">
        <v>207</v>
      </c>
      <c r="D93" s="44" t="s">
        <v>2</v>
      </c>
      <c r="E93" s="28" t="s">
        <v>3</v>
      </c>
      <c r="F93" s="45" t="s">
        <v>4</v>
      </c>
      <c r="G93" s="28" t="s">
        <v>3</v>
      </c>
      <c r="H93" s="46" t="s">
        <v>4</v>
      </c>
      <c r="I93" s="47" t="s">
        <v>3</v>
      </c>
      <c r="J93" s="48" t="s">
        <v>4</v>
      </c>
      <c r="K93" s="28" t="s">
        <v>3</v>
      </c>
      <c r="L93" s="29" t="s">
        <v>4</v>
      </c>
      <c r="M93" s="20" t="s">
        <v>45</v>
      </c>
    </row>
    <row r="94" spans="1:25" s="3" customFormat="1" ht="109.7" customHeight="1" x14ac:dyDescent="0.25">
      <c r="A94" s="158" t="s">
        <v>122</v>
      </c>
      <c r="B94" s="11" t="s">
        <v>31</v>
      </c>
      <c r="C94" s="158" t="s">
        <v>191</v>
      </c>
      <c r="D94" s="58">
        <v>22.95</v>
      </c>
      <c r="E94" s="86">
        <f t="shared" ref="E94:E101" si="22">D94*(1-F94)</f>
        <v>9.18</v>
      </c>
      <c r="F94" s="87">
        <v>0.6</v>
      </c>
      <c r="G94" s="68"/>
      <c r="H94" s="90"/>
      <c r="I94" s="68"/>
      <c r="J94" s="69"/>
      <c r="K94" s="66"/>
      <c r="L94" s="67"/>
      <c r="M94" s="176"/>
    </row>
    <row r="95" spans="1:25" s="3" customFormat="1" ht="109.7" customHeight="1" x14ac:dyDescent="0.25">
      <c r="A95" s="158" t="s">
        <v>123</v>
      </c>
      <c r="B95" s="11" t="s">
        <v>32</v>
      </c>
      <c r="C95" s="158" t="s">
        <v>192</v>
      </c>
      <c r="D95" s="58">
        <v>22.95</v>
      </c>
      <c r="E95" s="62">
        <f t="shared" si="22"/>
        <v>9.18</v>
      </c>
      <c r="F95" s="79">
        <v>0.6</v>
      </c>
      <c r="G95" s="68"/>
      <c r="H95" s="90"/>
      <c r="I95" s="68"/>
      <c r="J95" s="69"/>
      <c r="K95" s="66"/>
      <c r="L95" s="67"/>
      <c r="M95" s="176"/>
    </row>
    <row r="96" spans="1:25" s="3" customFormat="1" ht="109.7" customHeight="1" x14ac:dyDescent="0.25">
      <c r="A96" s="158" t="s">
        <v>244</v>
      </c>
      <c r="B96" s="11" t="s">
        <v>245</v>
      </c>
      <c r="C96" s="158" t="s">
        <v>246</v>
      </c>
      <c r="D96" s="138">
        <v>49.64</v>
      </c>
      <c r="E96" s="62">
        <f>D96*(1-F96)</f>
        <v>23.559144</v>
      </c>
      <c r="F96" s="143">
        <v>0.52539999999999998</v>
      </c>
      <c r="G96" s="68"/>
      <c r="H96" s="67"/>
      <c r="I96" s="139"/>
      <c r="J96" s="94"/>
      <c r="K96" s="140"/>
      <c r="L96" s="67"/>
      <c r="M96" s="176"/>
    </row>
    <row r="97" spans="1:13" s="3" customFormat="1" ht="107.25" customHeight="1" x14ac:dyDescent="0.25">
      <c r="A97" s="158" t="s">
        <v>124</v>
      </c>
      <c r="B97" s="11" t="s">
        <v>33</v>
      </c>
      <c r="C97" s="158" t="s">
        <v>193</v>
      </c>
      <c r="D97" s="58">
        <v>10.44</v>
      </c>
      <c r="E97" s="62">
        <f>D97*(1-F97)</f>
        <v>5.3243999999999998</v>
      </c>
      <c r="F97" s="64">
        <v>0.49</v>
      </c>
      <c r="G97" s="62">
        <f>D97*(1-H97)</f>
        <v>4.8023999999999996</v>
      </c>
      <c r="H97" s="64">
        <v>0.54</v>
      </c>
      <c r="I97" s="68"/>
      <c r="J97" s="90"/>
      <c r="K97" s="66"/>
      <c r="L97" s="67"/>
      <c r="M97" s="176"/>
    </row>
    <row r="98" spans="1:13" s="3" customFormat="1" ht="105.95" customHeight="1" x14ac:dyDescent="0.25">
      <c r="A98" s="158" t="s">
        <v>268</v>
      </c>
      <c r="B98" s="15" t="s">
        <v>269</v>
      </c>
      <c r="C98" s="158" t="s">
        <v>270</v>
      </c>
      <c r="D98" s="58">
        <v>10.15</v>
      </c>
      <c r="E98" s="173">
        <f>D98*(1-F98)</f>
        <v>5.5825000000000005</v>
      </c>
      <c r="F98" s="64">
        <v>0.45</v>
      </c>
      <c r="G98" s="173">
        <f>D98*(1-H98)</f>
        <v>5.2780000000000005</v>
      </c>
      <c r="H98" s="64">
        <v>0.48</v>
      </c>
      <c r="I98" s="68"/>
      <c r="J98" s="90"/>
      <c r="K98" s="66"/>
      <c r="L98" s="67"/>
      <c r="M98" s="176"/>
    </row>
    <row r="99" spans="1:13" s="3" customFormat="1" ht="108" customHeight="1" x14ac:dyDescent="0.25">
      <c r="A99" s="158" t="s">
        <v>265</v>
      </c>
      <c r="B99" s="235" t="s">
        <v>287</v>
      </c>
      <c r="C99" s="165" t="s">
        <v>266</v>
      </c>
      <c r="D99" s="91">
        <v>21.36</v>
      </c>
      <c r="E99" s="62">
        <f>D99*(1-F99)</f>
        <v>7.6895999999999995</v>
      </c>
      <c r="F99" s="126">
        <v>0.64</v>
      </c>
      <c r="G99" s="66"/>
      <c r="H99" s="67"/>
      <c r="I99" s="68"/>
      <c r="J99" s="90"/>
      <c r="K99" s="327" t="s">
        <v>436</v>
      </c>
      <c r="L99" s="328"/>
      <c r="M99" s="176"/>
    </row>
    <row r="100" spans="1:13" s="3" customFormat="1" ht="111" customHeight="1" x14ac:dyDescent="0.25">
      <c r="A100" s="158" t="s">
        <v>428</v>
      </c>
      <c r="B100" s="218" t="s">
        <v>429</v>
      </c>
      <c r="C100" s="158" t="s">
        <v>430</v>
      </c>
      <c r="D100" s="58">
        <v>22.27</v>
      </c>
      <c r="E100" s="93">
        <f>D100*(1-F100)</f>
        <v>11.135</v>
      </c>
      <c r="F100" s="64">
        <v>0.5</v>
      </c>
      <c r="G100" s="68"/>
      <c r="H100" s="67"/>
      <c r="I100" s="68"/>
      <c r="J100" s="90"/>
      <c r="K100" s="66"/>
      <c r="L100" s="67"/>
      <c r="M100" s="176"/>
    </row>
    <row r="101" spans="1:13" s="3" customFormat="1" ht="106.5" customHeight="1" x14ac:dyDescent="0.25">
      <c r="A101" s="158" t="s">
        <v>125</v>
      </c>
      <c r="B101" s="11" t="s">
        <v>52</v>
      </c>
      <c r="C101" s="158" t="s">
        <v>194</v>
      </c>
      <c r="D101" s="58">
        <v>8.36</v>
      </c>
      <c r="E101" s="62">
        <f t="shared" si="22"/>
        <v>4.0127999999999995</v>
      </c>
      <c r="F101" s="64">
        <v>0.52</v>
      </c>
      <c r="G101" s="84">
        <f>D101*(1-H101)</f>
        <v>3.8455999999999992</v>
      </c>
      <c r="H101" s="95">
        <v>0.54</v>
      </c>
      <c r="I101" s="84">
        <f>D101*(1-J101)</f>
        <v>3.6783999999999994</v>
      </c>
      <c r="J101" s="95">
        <v>0.56000000000000005</v>
      </c>
      <c r="K101" s="66"/>
      <c r="L101" s="67"/>
      <c r="M101" s="176"/>
    </row>
    <row r="102" spans="1:13" s="3" customFormat="1" ht="111.75" customHeight="1" x14ac:dyDescent="0.25">
      <c r="A102" s="158" t="s">
        <v>126</v>
      </c>
      <c r="B102" s="15" t="s">
        <v>47</v>
      </c>
      <c r="C102" s="165" t="s">
        <v>195</v>
      </c>
      <c r="D102" s="58">
        <v>11.73</v>
      </c>
      <c r="E102" s="65">
        <f t="shared" ref="E102" si="23">D102*(1-F102)</f>
        <v>6.2169000000000008</v>
      </c>
      <c r="F102" s="92">
        <v>0.47</v>
      </c>
      <c r="G102" s="65">
        <f>D102*(1-H102)</f>
        <v>5.8650000000000002</v>
      </c>
      <c r="H102" s="64">
        <v>0.5</v>
      </c>
      <c r="I102" s="68"/>
      <c r="J102" s="105"/>
      <c r="K102" s="68"/>
      <c r="L102" s="67"/>
      <c r="M102" s="223"/>
    </row>
    <row r="103" spans="1:13" s="3" customFormat="1" ht="108" customHeight="1" x14ac:dyDescent="0.25">
      <c r="A103" s="158" t="s">
        <v>127</v>
      </c>
      <c r="B103" s="12" t="s">
        <v>41</v>
      </c>
      <c r="C103" s="158" t="s">
        <v>196</v>
      </c>
      <c r="D103" s="71">
        <v>18.09</v>
      </c>
      <c r="E103" s="82">
        <f>D103*(1-F103)</f>
        <v>10.673100000000002</v>
      </c>
      <c r="F103" s="141">
        <v>0.41</v>
      </c>
      <c r="G103" s="68"/>
      <c r="H103" s="90"/>
      <c r="I103" s="68"/>
      <c r="J103" s="90"/>
      <c r="K103" s="66"/>
      <c r="L103" s="67"/>
      <c r="M103" s="176"/>
    </row>
    <row r="104" spans="1:13" s="3" customFormat="1" ht="108" customHeight="1" x14ac:dyDescent="0.25">
      <c r="A104" s="158" t="s">
        <v>128</v>
      </c>
      <c r="B104" s="12" t="s">
        <v>303</v>
      </c>
      <c r="C104" s="158" t="s">
        <v>197</v>
      </c>
      <c r="D104" s="58">
        <f>18.98/1.1</f>
        <v>17.254545454545454</v>
      </c>
      <c r="E104" s="62">
        <f t="shared" ref="E104:E105" si="24">D104*(1-F104)</f>
        <v>7.0743636363636364</v>
      </c>
      <c r="F104" s="79">
        <v>0.59</v>
      </c>
      <c r="G104" s="68"/>
      <c r="H104" s="90"/>
      <c r="I104" s="68"/>
      <c r="J104" s="105"/>
      <c r="K104" s="68"/>
      <c r="L104" s="67"/>
      <c r="M104" s="176"/>
    </row>
    <row r="105" spans="1:13" s="3" customFormat="1" ht="108" customHeight="1" x14ac:dyDescent="0.25">
      <c r="A105" s="197" t="s">
        <v>129</v>
      </c>
      <c r="B105" s="11" t="s">
        <v>58</v>
      </c>
      <c r="C105" s="197" t="s">
        <v>198</v>
      </c>
      <c r="D105" s="58">
        <v>11.73</v>
      </c>
      <c r="E105" s="86">
        <f t="shared" si="24"/>
        <v>6.920700000000001</v>
      </c>
      <c r="F105" s="87">
        <v>0.41</v>
      </c>
      <c r="G105" s="198">
        <f>D105*(1-H105)</f>
        <v>6.6861000000000006</v>
      </c>
      <c r="H105" s="199">
        <v>0.43</v>
      </c>
      <c r="I105" s="100">
        <f>D105*(1-J105)</f>
        <v>6.4515000000000011</v>
      </c>
      <c r="J105" s="219">
        <v>0.45</v>
      </c>
      <c r="K105" s="100">
        <f>D105*(1-L105)</f>
        <v>6.2169000000000008</v>
      </c>
      <c r="L105" s="219">
        <v>0.47</v>
      </c>
      <c r="M105" s="176"/>
    </row>
    <row r="106" spans="1:13" s="3" customFormat="1" ht="108" customHeight="1" x14ac:dyDescent="0.25">
      <c r="A106" s="197" t="s">
        <v>130</v>
      </c>
      <c r="B106" s="11" t="s">
        <v>38</v>
      </c>
      <c r="C106" s="197" t="s">
        <v>199</v>
      </c>
      <c r="D106" s="58">
        <v>5.09</v>
      </c>
      <c r="E106" s="173">
        <f>D106*(1-F106)</f>
        <v>2.7995000000000001</v>
      </c>
      <c r="F106" s="64">
        <v>0.45</v>
      </c>
      <c r="G106" s="173">
        <f>D106*(1-H106)</f>
        <v>2.6467999999999998</v>
      </c>
      <c r="H106" s="64">
        <v>0.48</v>
      </c>
      <c r="I106" s="66"/>
      <c r="J106" s="90"/>
      <c r="K106" s="68"/>
      <c r="L106" s="67"/>
      <c r="M106" s="184"/>
    </row>
    <row r="107" spans="1:13" s="3" customFormat="1" ht="105.95" customHeight="1" x14ac:dyDescent="0.25">
      <c r="A107" s="237" t="s">
        <v>437</v>
      </c>
      <c r="B107" s="35" t="s">
        <v>438</v>
      </c>
      <c r="C107" s="285" t="s">
        <v>439</v>
      </c>
      <c r="D107" s="58">
        <v>27.73</v>
      </c>
      <c r="E107" s="93">
        <f>D107*(1-F107)</f>
        <v>17.192599999999999</v>
      </c>
      <c r="F107" s="64">
        <v>0.38</v>
      </c>
      <c r="G107" s="93">
        <f>D107*(1-H107)</f>
        <v>16.637999999999998</v>
      </c>
      <c r="H107" s="127">
        <v>0.4</v>
      </c>
      <c r="I107" s="66"/>
      <c r="J107" s="90"/>
      <c r="K107" s="68"/>
      <c r="L107" s="67"/>
      <c r="M107" s="179"/>
    </row>
    <row r="108" spans="1:13" s="3" customFormat="1" ht="105.95" customHeight="1" thickBot="1" x14ac:dyDescent="0.3">
      <c r="A108" s="197" t="s">
        <v>131</v>
      </c>
      <c r="B108" s="11" t="s">
        <v>66</v>
      </c>
      <c r="C108" s="197" t="s">
        <v>200</v>
      </c>
      <c r="D108" s="138">
        <v>12.64</v>
      </c>
      <c r="E108" s="62">
        <f t="shared" ref="E108" si="25">D108*(1-F108)</f>
        <v>7.8368000000000002</v>
      </c>
      <c r="F108" s="79">
        <v>0.38</v>
      </c>
      <c r="G108" s="65">
        <f>D108*(1-H108)</f>
        <v>7.7736000000000001</v>
      </c>
      <c r="H108" s="63">
        <v>0.38500000000000001</v>
      </c>
      <c r="I108" s="84">
        <f>D108*(1-J108)</f>
        <v>7.5839999999999996</v>
      </c>
      <c r="J108" s="95">
        <v>0.4</v>
      </c>
      <c r="K108" s="68"/>
      <c r="L108" s="67"/>
      <c r="M108" s="179"/>
    </row>
    <row r="109" spans="1:13" s="3" customFormat="1" ht="105.95" customHeight="1" thickBot="1" x14ac:dyDescent="0.55000000000000004">
      <c r="A109" s="331"/>
      <c r="B109" s="331"/>
      <c r="C109" s="33"/>
      <c r="D109" s="50"/>
      <c r="E109" s="320" t="s">
        <v>46</v>
      </c>
      <c r="F109" s="321"/>
      <c r="G109" s="320" t="s">
        <v>42</v>
      </c>
      <c r="H109" s="321"/>
      <c r="I109" s="324" t="s">
        <v>43</v>
      </c>
      <c r="J109" s="321"/>
      <c r="K109" s="320" t="s">
        <v>44</v>
      </c>
      <c r="L109" s="321"/>
      <c r="M109" s="188"/>
    </row>
    <row r="110" spans="1:13" s="3" customFormat="1" ht="105.95" customHeight="1" thickBot="1" x14ac:dyDescent="0.3">
      <c r="A110" s="22" t="s">
        <v>0</v>
      </c>
      <c r="B110" s="19" t="s">
        <v>1</v>
      </c>
      <c r="C110" s="30" t="s">
        <v>207</v>
      </c>
      <c r="D110" s="44" t="s">
        <v>2</v>
      </c>
      <c r="E110" s="28" t="s">
        <v>3</v>
      </c>
      <c r="F110" s="45" t="s">
        <v>4</v>
      </c>
      <c r="G110" s="28" t="s">
        <v>3</v>
      </c>
      <c r="H110" s="46" t="s">
        <v>4</v>
      </c>
      <c r="I110" s="47" t="s">
        <v>3</v>
      </c>
      <c r="J110" s="48" t="s">
        <v>4</v>
      </c>
      <c r="K110" s="28" t="s">
        <v>3</v>
      </c>
      <c r="L110" s="29" t="s">
        <v>4</v>
      </c>
      <c r="M110" s="20" t="s">
        <v>45</v>
      </c>
    </row>
    <row r="111" spans="1:13" s="3" customFormat="1" ht="105.95" customHeight="1" x14ac:dyDescent="0.25">
      <c r="A111" s="158" t="s">
        <v>132</v>
      </c>
      <c r="B111" s="11" t="s">
        <v>34</v>
      </c>
      <c r="C111" s="158" t="s">
        <v>201</v>
      </c>
      <c r="D111" s="58">
        <v>11.73</v>
      </c>
      <c r="E111" s="59">
        <f t="shared" ref="E111" si="26">D111*(1-F111)</f>
        <v>5.8650000000000002</v>
      </c>
      <c r="F111" s="60">
        <v>0.5</v>
      </c>
      <c r="G111" s="59">
        <f t="shared" ref="G111" si="27">D111*(1-H111)</f>
        <v>5.6303999999999998</v>
      </c>
      <c r="H111" s="60">
        <v>0.52</v>
      </c>
      <c r="I111" s="59">
        <f>D111*(1-J111)</f>
        <v>5.3957999999999995</v>
      </c>
      <c r="J111" s="60">
        <v>0.54</v>
      </c>
      <c r="K111" s="54"/>
      <c r="L111" s="57"/>
      <c r="M111" s="6"/>
    </row>
    <row r="112" spans="1:13" s="3" customFormat="1" ht="104.25" customHeight="1" x14ac:dyDescent="0.25">
      <c r="A112" s="158" t="s">
        <v>133</v>
      </c>
      <c r="B112" s="11" t="s">
        <v>49</v>
      </c>
      <c r="C112" s="158" t="s">
        <v>202</v>
      </c>
      <c r="D112" s="58">
        <v>12.272727272727272</v>
      </c>
      <c r="E112" s="62">
        <f>D112*(1-F112)</f>
        <v>4.6636363636363631</v>
      </c>
      <c r="F112" s="79">
        <v>0.62</v>
      </c>
      <c r="G112" s="142"/>
      <c r="H112" s="90"/>
      <c r="I112" s="68"/>
      <c r="J112" s="69"/>
      <c r="K112" s="66">
        <f t="shared" ref="K112:L113" si="28">I112</f>
        <v>0</v>
      </c>
      <c r="L112" s="67">
        <f t="shared" si="28"/>
        <v>0</v>
      </c>
      <c r="M112" s="181"/>
    </row>
    <row r="113" spans="1:25" s="3" customFormat="1" ht="114" customHeight="1" x14ac:dyDescent="0.25">
      <c r="A113" s="158" t="s">
        <v>134</v>
      </c>
      <c r="B113" s="11" t="s">
        <v>35</v>
      </c>
      <c r="C113" s="158" t="s">
        <v>203</v>
      </c>
      <c r="D113" s="58">
        <v>14.32</v>
      </c>
      <c r="E113" s="62">
        <f>D113*(1-F113)</f>
        <v>7.4464000000000006</v>
      </c>
      <c r="F113" s="79">
        <v>0.48</v>
      </c>
      <c r="G113" s="62">
        <f>D113*(1-H113)</f>
        <v>7.16</v>
      </c>
      <c r="H113" s="79">
        <v>0.5</v>
      </c>
      <c r="I113" s="62">
        <f>D113*(1-J113)</f>
        <v>6.7303999999999995</v>
      </c>
      <c r="J113" s="79">
        <v>0.53</v>
      </c>
      <c r="K113" s="66">
        <f t="shared" si="28"/>
        <v>6.7303999999999995</v>
      </c>
      <c r="L113" s="67">
        <f t="shared" si="28"/>
        <v>0.53</v>
      </c>
      <c r="M113" s="209"/>
    </row>
    <row r="114" spans="1:25" s="3" customFormat="1" ht="99" customHeight="1" x14ac:dyDescent="0.25">
      <c r="A114" s="158" t="s">
        <v>297</v>
      </c>
      <c r="B114" s="218" t="s">
        <v>298</v>
      </c>
      <c r="C114" s="158" t="s">
        <v>299</v>
      </c>
      <c r="D114" s="58">
        <v>8.32</v>
      </c>
      <c r="E114" s="329" t="s">
        <v>587</v>
      </c>
      <c r="F114" s="330"/>
      <c r="G114" s="329" t="s">
        <v>588</v>
      </c>
      <c r="H114" s="330"/>
      <c r="I114" s="329" t="s">
        <v>589</v>
      </c>
      <c r="J114" s="330"/>
      <c r="K114" s="66"/>
      <c r="L114" s="67"/>
      <c r="M114" s="181"/>
    </row>
    <row r="115" spans="1:25" s="3" customFormat="1" ht="99.75" customHeight="1" x14ac:dyDescent="0.25">
      <c r="A115" s="158" t="s">
        <v>235</v>
      </c>
      <c r="B115" s="11" t="s">
        <v>236</v>
      </c>
      <c r="C115" s="158" t="s">
        <v>264</v>
      </c>
      <c r="D115" s="58">
        <v>12.64</v>
      </c>
      <c r="E115" s="62">
        <f t="shared" ref="E115" si="29">D115*(1-F115)</f>
        <v>7.7103999999999999</v>
      </c>
      <c r="F115" s="64">
        <v>0.39</v>
      </c>
      <c r="G115" s="62">
        <f>D115*(1-H115)</f>
        <v>7.3312000000000008</v>
      </c>
      <c r="H115" s="64">
        <v>0.42</v>
      </c>
      <c r="I115" s="68"/>
      <c r="J115" s="67"/>
      <c r="K115" s="68"/>
      <c r="L115" s="67"/>
      <c r="M115" s="176"/>
    </row>
    <row r="116" spans="1:25" s="3" customFormat="1" ht="105.95" customHeight="1" x14ac:dyDescent="0.25">
      <c r="A116" s="158" t="s">
        <v>284</v>
      </c>
      <c r="B116" s="10" t="s">
        <v>285</v>
      </c>
      <c r="C116" s="158" t="s">
        <v>286</v>
      </c>
      <c r="D116" s="106">
        <v>15</v>
      </c>
      <c r="E116" s="59">
        <f>D116*(1-F116)</f>
        <v>9.5250000000000004</v>
      </c>
      <c r="F116" s="117">
        <v>0.36499999999999999</v>
      </c>
      <c r="G116" s="54"/>
      <c r="H116" s="57"/>
      <c r="I116" s="54"/>
      <c r="J116" s="57"/>
      <c r="K116" s="54"/>
      <c r="L116" s="57"/>
      <c r="M116" s="184"/>
    </row>
    <row r="117" spans="1:25" s="3" customFormat="1" ht="104.25" customHeight="1" x14ac:dyDescent="0.25">
      <c r="A117" s="158" t="s">
        <v>237</v>
      </c>
      <c r="B117" s="10" t="s">
        <v>238</v>
      </c>
      <c r="C117" s="158" t="s">
        <v>239</v>
      </c>
      <c r="D117" s="106">
        <v>19</v>
      </c>
      <c r="E117" s="59">
        <f>D117*(1-F117)</f>
        <v>11.020000000000001</v>
      </c>
      <c r="F117" s="121">
        <v>0.42</v>
      </c>
      <c r="G117" s="54"/>
      <c r="H117" s="57"/>
      <c r="I117" s="54"/>
      <c r="J117" s="57"/>
      <c r="K117" s="54"/>
      <c r="L117" s="57"/>
      <c r="M117" s="184"/>
    </row>
    <row r="118" spans="1:25" s="3" customFormat="1" ht="104.25" customHeight="1" x14ac:dyDescent="0.25">
      <c r="A118" s="158" t="s">
        <v>249</v>
      </c>
      <c r="B118" s="40" t="s">
        <v>250</v>
      </c>
      <c r="C118" s="158" t="s">
        <v>251</v>
      </c>
      <c r="D118" s="58">
        <v>11.64</v>
      </c>
      <c r="E118" s="93">
        <f>D118*(1-F118)</f>
        <v>6.5696160000000008</v>
      </c>
      <c r="F118" s="70">
        <v>0.43559999999999999</v>
      </c>
      <c r="G118" s="93">
        <f>D118*(1-H118)</f>
        <v>6.0528000000000004</v>
      </c>
      <c r="H118" s="95">
        <v>0.48</v>
      </c>
      <c r="I118" s="93">
        <f>D118*(1-J118)</f>
        <v>5.82</v>
      </c>
      <c r="J118" s="95">
        <v>0.5</v>
      </c>
      <c r="K118" s="66"/>
      <c r="L118" s="67"/>
      <c r="M118" s="185"/>
    </row>
    <row r="119" spans="1:25" s="3" customFormat="1" ht="104.25" customHeight="1" x14ac:dyDescent="0.25">
      <c r="A119" s="158" t="s">
        <v>252</v>
      </c>
      <c r="B119" s="40" t="s">
        <v>253</v>
      </c>
      <c r="C119" s="158" t="s">
        <v>254</v>
      </c>
      <c r="D119" s="58">
        <v>20</v>
      </c>
      <c r="E119" s="93">
        <f>D119*(1-F119)</f>
        <v>12.8</v>
      </c>
      <c r="F119" s="127">
        <v>0.36</v>
      </c>
      <c r="G119" s="88"/>
      <c r="H119" s="113"/>
      <c r="I119" s="68"/>
      <c r="J119" s="90"/>
      <c r="K119" s="66"/>
      <c r="L119" s="67"/>
      <c r="M119" s="170"/>
    </row>
    <row r="120" spans="1:25" s="3" customFormat="1" ht="104.25" customHeight="1" x14ac:dyDescent="0.25">
      <c r="A120" s="158" t="s">
        <v>135</v>
      </c>
      <c r="B120" s="196" t="s">
        <v>273</v>
      </c>
      <c r="C120" s="158" t="s">
        <v>204</v>
      </c>
      <c r="D120" s="58">
        <v>19.95</v>
      </c>
      <c r="E120" s="93">
        <f>D120*(1-F120)</f>
        <v>12.369</v>
      </c>
      <c r="F120" s="92">
        <v>0.38</v>
      </c>
      <c r="G120" s="65">
        <f>D120*(1-H120)</f>
        <v>11.969999999999999</v>
      </c>
      <c r="H120" s="95">
        <v>0.4</v>
      </c>
      <c r="I120" s="68"/>
      <c r="J120" s="90"/>
      <c r="K120" s="66"/>
      <c r="L120" s="67"/>
      <c r="M120" s="170"/>
    </row>
    <row r="121" spans="1:25" s="3" customFormat="1" ht="104.25" customHeight="1" x14ac:dyDescent="0.25">
      <c r="A121" s="158" t="s">
        <v>136</v>
      </c>
      <c r="B121" s="11" t="s">
        <v>65</v>
      </c>
      <c r="C121" s="158" t="s">
        <v>205</v>
      </c>
      <c r="D121" s="58">
        <v>22.95</v>
      </c>
      <c r="E121" s="82">
        <f>D121*(1-F121)</f>
        <v>13.540500000000002</v>
      </c>
      <c r="F121" s="79">
        <v>0.41</v>
      </c>
      <c r="G121" s="110">
        <f>D121*(1-H121)</f>
        <v>13.081500000000002</v>
      </c>
      <c r="H121" s="171">
        <v>0.43</v>
      </c>
      <c r="I121" s="68"/>
      <c r="J121" s="90"/>
      <c r="K121" s="66"/>
      <c r="L121" s="67"/>
      <c r="M121" s="176"/>
    </row>
    <row r="122" spans="1:25" s="3" customFormat="1" ht="104.25" customHeight="1" thickBot="1" x14ac:dyDescent="0.3">
      <c r="A122" s="287" t="s">
        <v>137</v>
      </c>
      <c r="B122" s="288" t="s">
        <v>36</v>
      </c>
      <c r="C122" s="287" t="s">
        <v>206</v>
      </c>
      <c r="D122" s="289">
        <v>11.14</v>
      </c>
      <c r="E122" s="290">
        <f>D122*(1-F122)</f>
        <v>5.7928000000000006</v>
      </c>
      <c r="F122" s="291">
        <v>0.48</v>
      </c>
      <c r="G122" s="292">
        <f>D122*(1-H122)</f>
        <v>5.57</v>
      </c>
      <c r="H122" s="293">
        <v>0.5</v>
      </c>
      <c r="I122" s="294">
        <f>D122*(1-J122)</f>
        <v>5.4586000000000006</v>
      </c>
      <c r="J122" s="295">
        <v>0.51</v>
      </c>
      <c r="K122" s="296"/>
      <c r="L122" s="297"/>
      <c r="M122" s="298"/>
    </row>
    <row r="123" spans="1:25" s="3" customFormat="1" ht="104.25" customHeight="1" thickBot="1" x14ac:dyDescent="1.05">
      <c r="A123" s="36"/>
      <c r="B123" s="37"/>
      <c r="C123" s="34"/>
      <c r="D123" s="145"/>
      <c r="E123" s="146"/>
      <c r="F123" s="147"/>
      <c r="G123" s="274"/>
      <c r="H123" s="275"/>
      <c r="I123" s="274"/>
      <c r="J123" s="275"/>
      <c r="K123" s="276"/>
      <c r="L123" s="277"/>
      <c r="M123" s="278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</row>
    <row r="124" spans="1:25" s="3" customFormat="1" ht="104.25" customHeight="1" thickBot="1" x14ac:dyDescent="0.4">
      <c r="A124" s="243" t="s">
        <v>0</v>
      </c>
      <c r="B124" s="240" t="s">
        <v>1</v>
      </c>
      <c r="C124" s="240" t="s">
        <v>2</v>
      </c>
      <c r="D124" s="241" t="s">
        <v>3</v>
      </c>
      <c r="E124" s="242" t="s">
        <v>4</v>
      </c>
      <c r="F124" s="241" t="s">
        <v>45</v>
      </c>
      <c r="G124" s="334"/>
      <c r="H124" s="334"/>
      <c r="I124" s="334"/>
      <c r="J124" s="334"/>
      <c r="K124" s="334"/>
      <c r="L124" s="334"/>
      <c r="M124" s="334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</row>
    <row r="125" spans="1:25" s="3" customFormat="1" ht="104.25" customHeight="1" thickBot="1" x14ac:dyDescent="0.4">
      <c r="A125" s="192" t="s">
        <v>282</v>
      </c>
      <c r="B125" s="43" t="s">
        <v>312</v>
      </c>
      <c r="C125" s="190">
        <v>6.68</v>
      </c>
      <c r="D125" s="191">
        <v>4.4499999999999993</v>
      </c>
      <c r="E125" s="193">
        <v>0.33383233532934131</v>
      </c>
      <c r="F125" s="152"/>
      <c r="G125" s="244"/>
      <c r="H125" s="251"/>
      <c r="I125" s="244"/>
      <c r="J125" s="252"/>
      <c r="K125" s="253"/>
      <c r="L125" s="254"/>
      <c r="M125" s="255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</row>
    <row r="126" spans="1:25" s="3" customFormat="1" ht="104.25" customHeight="1" thickBot="1" x14ac:dyDescent="0.4">
      <c r="A126" s="192" t="s">
        <v>301</v>
      </c>
      <c r="B126" s="43" t="s">
        <v>310</v>
      </c>
      <c r="C126" s="190">
        <v>5.75</v>
      </c>
      <c r="D126" s="191">
        <v>3.8525</v>
      </c>
      <c r="E126" s="193">
        <v>0.33</v>
      </c>
      <c r="F126" s="39"/>
      <c r="G126" s="244"/>
      <c r="H126" s="251"/>
      <c r="I126" s="244"/>
      <c r="J126" s="252"/>
      <c r="K126" s="253"/>
      <c r="L126" s="254"/>
      <c r="M126" s="255"/>
      <c r="N126" s="2"/>
      <c r="O126" s="2"/>
      <c r="P126" s="2"/>
      <c r="Q126" s="2"/>
      <c r="R126" s="2"/>
      <c r="S126" s="2"/>
      <c r="T126" s="245"/>
      <c r="U126" s="2"/>
      <c r="V126" s="2"/>
      <c r="W126" s="2"/>
      <c r="X126" s="2"/>
      <c r="Y126" s="2"/>
    </row>
    <row r="127" spans="1:25" s="3" customFormat="1" ht="104.25" customHeight="1" thickBot="1" x14ac:dyDescent="0.4">
      <c r="A127" s="240" t="s">
        <v>0</v>
      </c>
      <c r="B127" s="240" t="s">
        <v>1</v>
      </c>
      <c r="C127" s="240" t="s">
        <v>2</v>
      </c>
      <c r="D127" s="241" t="s">
        <v>3</v>
      </c>
      <c r="E127" s="242" t="s">
        <v>4</v>
      </c>
      <c r="F127" s="241" t="s">
        <v>45</v>
      </c>
      <c r="G127" s="244"/>
      <c r="H127" s="251"/>
      <c r="I127" s="244"/>
      <c r="J127" s="252"/>
      <c r="K127" s="253"/>
      <c r="L127" s="254"/>
      <c r="M127" s="255"/>
      <c r="N127" s="2"/>
      <c r="O127" s="2"/>
      <c r="P127" s="2"/>
      <c r="Q127" s="2"/>
      <c r="R127" s="2"/>
      <c r="S127" s="2"/>
      <c r="T127" s="245"/>
      <c r="U127" s="2"/>
      <c r="V127" s="2"/>
      <c r="W127" s="2"/>
      <c r="X127" s="2"/>
      <c r="Y127" s="2"/>
    </row>
    <row r="128" spans="1:25" s="3" customFormat="1" ht="104.25" customHeight="1" thickBot="1" x14ac:dyDescent="0.4">
      <c r="A128" s="192" t="s">
        <v>302</v>
      </c>
      <c r="B128" s="43" t="s">
        <v>311</v>
      </c>
      <c r="C128" s="190">
        <v>8.7799999999999994</v>
      </c>
      <c r="D128" s="191">
        <v>5.8826000000000001</v>
      </c>
      <c r="E128" s="193">
        <v>0.33</v>
      </c>
      <c r="F128" s="39"/>
      <c r="G128" s="244"/>
      <c r="H128" s="251"/>
      <c r="I128" s="244"/>
      <c r="J128" s="252"/>
      <c r="K128" s="253"/>
      <c r="L128" s="254"/>
      <c r="M128" s="255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</row>
    <row r="129" spans="1:25" s="3" customFormat="1" ht="104.25" customHeight="1" thickBot="1" x14ac:dyDescent="0.4">
      <c r="A129" s="192" t="s">
        <v>283</v>
      </c>
      <c r="B129" s="195" t="s">
        <v>313</v>
      </c>
      <c r="C129" s="190">
        <v>10.18</v>
      </c>
      <c r="D129" s="191">
        <v>6.85</v>
      </c>
      <c r="E129" s="193">
        <v>0.32711198428290766</v>
      </c>
      <c r="F129" s="152"/>
      <c r="G129" s="260"/>
      <c r="H129" s="268"/>
      <c r="I129" s="260"/>
      <c r="J129" s="269"/>
      <c r="K129" s="270"/>
      <c r="L129" s="271"/>
      <c r="M129" s="27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</row>
    <row r="130" spans="1:25" s="3" customFormat="1" ht="104.25" customHeight="1" thickBot="1" x14ac:dyDescent="0.4">
      <c r="A130" s="221" t="s">
        <v>318</v>
      </c>
      <c r="B130" s="262" t="s">
        <v>326</v>
      </c>
      <c r="C130" s="190">
        <v>6.68</v>
      </c>
      <c r="D130" s="191">
        <v>4.1366586139927044</v>
      </c>
      <c r="E130" s="193">
        <v>0.38073972844420589</v>
      </c>
      <c r="F130" s="264"/>
      <c r="G130" s="335"/>
      <c r="H130" s="336"/>
      <c r="I130" s="336"/>
      <c r="J130" s="336"/>
      <c r="K130" s="336"/>
      <c r="L130" s="336"/>
      <c r="M130" s="336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</row>
    <row r="131" spans="1:25" s="3" customFormat="1" ht="104.25" customHeight="1" thickBot="1" x14ac:dyDescent="0.4">
      <c r="A131" s="221" t="s">
        <v>319</v>
      </c>
      <c r="B131" s="194" t="s">
        <v>327</v>
      </c>
      <c r="C131" s="226">
        <v>9.91</v>
      </c>
      <c r="D131" s="227">
        <v>6.25</v>
      </c>
      <c r="E131" s="193">
        <v>0.36932391523713426</v>
      </c>
      <c r="F131" s="152"/>
      <c r="G131" s="332"/>
      <c r="H131" s="333"/>
      <c r="I131" s="333"/>
      <c r="J131" s="333"/>
      <c r="K131" s="333"/>
      <c r="L131" s="333"/>
      <c r="M131" s="333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</row>
    <row r="132" spans="1:25" s="3" customFormat="1" ht="104.25" customHeight="1" thickBot="1" x14ac:dyDescent="0.4">
      <c r="A132" s="221" t="s">
        <v>573</v>
      </c>
      <c r="B132" s="194" t="s">
        <v>574</v>
      </c>
      <c r="C132" s="229">
        <v>9.91</v>
      </c>
      <c r="D132" s="227">
        <v>3.85</v>
      </c>
      <c r="E132" s="193">
        <v>0.61150000000000004</v>
      </c>
      <c r="F132" s="152"/>
      <c r="G132" s="258"/>
      <c r="H132" s="244"/>
      <c r="I132" s="244"/>
      <c r="J132" s="244"/>
      <c r="K132" s="244"/>
      <c r="L132" s="244"/>
      <c r="M132" s="244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</row>
    <row r="133" spans="1:25" s="3" customFormat="1" ht="104.25" customHeight="1" thickBot="1" x14ac:dyDescent="0.4">
      <c r="A133" s="221" t="s">
        <v>334</v>
      </c>
      <c r="B133" s="211" t="s">
        <v>337</v>
      </c>
      <c r="C133" s="226">
        <v>12.64</v>
      </c>
      <c r="D133" s="227">
        <v>6.85</v>
      </c>
      <c r="E133" s="193">
        <v>0.45806962025316456</v>
      </c>
      <c r="F133" s="152"/>
      <c r="G133" s="332"/>
      <c r="H133" s="333"/>
      <c r="I133" s="333"/>
      <c r="J133" s="333"/>
      <c r="K133" s="333"/>
      <c r="L133" s="333"/>
      <c r="M133" s="333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</row>
    <row r="134" spans="1:25" s="3" customFormat="1" ht="104.25" customHeight="1" thickBot="1" x14ac:dyDescent="0.4">
      <c r="A134" s="221" t="s">
        <v>575</v>
      </c>
      <c r="B134" s="211" t="s">
        <v>576</v>
      </c>
      <c r="C134" s="229">
        <v>13.64</v>
      </c>
      <c r="D134" s="227">
        <v>4.99</v>
      </c>
      <c r="E134" s="193">
        <v>0.63419999999999999</v>
      </c>
      <c r="F134" s="152"/>
      <c r="G134" s="258"/>
      <c r="H134" s="244"/>
      <c r="I134" s="244"/>
      <c r="J134" s="244"/>
      <c r="K134" s="244"/>
      <c r="L134" s="244"/>
      <c r="M134" s="244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</row>
    <row r="135" spans="1:25" s="3" customFormat="1" ht="104.25" customHeight="1" thickBot="1" x14ac:dyDescent="0.4">
      <c r="A135" s="221" t="s">
        <v>364</v>
      </c>
      <c r="B135" s="211" t="s">
        <v>369</v>
      </c>
      <c r="C135" s="226">
        <v>11.79</v>
      </c>
      <c r="D135" s="227">
        <v>6.81</v>
      </c>
      <c r="E135" s="193">
        <v>0.42239185750636132</v>
      </c>
      <c r="F135" s="152"/>
      <c r="G135" s="332"/>
      <c r="H135" s="333"/>
      <c r="I135" s="333"/>
      <c r="J135" s="333"/>
      <c r="K135" s="333"/>
      <c r="L135" s="333"/>
      <c r="M135" s="333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</row>
    <row r="136" spans="1:25" s="3" customFormat="1" ht="104.25" customHeight="1" thickBot="1" x14ac:dyDescent="0.4">
      <c r="A136" s="221" t="s">
        <v>577</v>
      </c>
      <c r="B136" s="211" t="s">
        <v>578</v>
      </c>
      <c r="C136" s="226">
        <v>10.82</v>
      </c>
      <c r="D136" s="191">
        <v>4.8</v>
      </c>
      <c r="E136" s="193">
        <v>0.55637707948243997</v>
      </c>
      <c r="F136" s="152"/>
      <c r="G136" s="258"/>
      <c r="H136" s="244"/>
      <c r="I136" s="244"/>
      <c r="J136" s="244"/>
      <c r="K136" s="244"/>
      <c r="L136" s="244"/>
      <c r="M136" s="244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</row>
    <row r="137" spans="1:25" s="3" customFormat="1" ht="104.25" customHeight="1" thickBot="1" x14ac:dyDescent="0.4">
      <c r="A137" s="221" t="s">
        <v>579</v>
      </c>
      <c r="B137" s="211" t="s">
        <v>580</v>
      </c>
      <c r="C137" s="226">
        <v>10.45</v>
      </c>
      <c r="D137" s="191">
        <v>4.8</v>
      </c>
      <c r="E137" s="193">
        <v>0.54066985645933019</v>
      </c>
      <c r="F137" s="152"/>
      <c r="G137" s="258"/>
      <c r="H137" s="244"/>
      <c r="I137" s="244"/>
      <c r="J137" s="244"/>
      <c r="K137" s="244"/>
      <c r="L137" s="244"/>
      <c r="M137" s="244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</row>
    <row r="138" spans="1:25" s="3" customFormat="1" ht="104.25" customHeight="1" thickBot="1" x14ac:dyDescent="0.4">
      <c r="A138" s="221" t="s">
        <v>643</v>
      </c>
      <c r="B138" s="261" t="s">
        <v>644</v>
      </c>
      <c r="C138" s="226">
        <v>10.82</v>
      </c>
      <c r="D138" s="191">
        <v>5.7</v>
      </c>
      <c r="E138" s="193">
        <v>0.47319778188539741</v>
      </c>
      <c r="F138" s="152"/>
      <c r="G138" s="258"/>
      <c r="H138" s="244"/>
      <c r="I138" s="244"/>
      <c r="J138" s="244"/>
      <c r="K138" s="244"/>
      <c r="L138" s="244"/>
      <c r="M138" s="244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</row>
    <row r="139" spans="1:25" s="3" customFormat="1" ht="104.25" customHeight="1" thickBot="1" x14ac:dyDescent="0.4">
      <c r="A139" s="221" t="s">
        <v>645</v>
      </c>
      <c r="B139" s="261" t="s">
        <v>646</v>
      </c>
      <c r="C139" s="226">
        <v>10.82</v>
      </c>
      <c r="D139" s="191">
        <v>5.7764336917562717</v>
      </c>
      <c r="E139" s="193">
        <v>0.46613366989313576</v>
      </c>
      <c r="F139" s="152"/>
      <c r="G139" s="258"/>
      <c r="H139" s="244"/>
      <c r="I139" s="244"/>
      <c r="J139" s="244"/>
      <c r="K139" s="244"/>
      <c r="L139" s="244"/>
      <c r="M139" s="244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</row>
    <row r="140" spans="1:25" s="3" customFormat="1" ht="104.25" customHeight="1" thickBot="1" x14ac:dyDescent="0.4">
      <c r="A140" s="221" t="s">
        <v>581</v>
      </c>
      <c r="B140" s="211" t="s">
        <v>582</v>
      </c>
      <c r="C140" s="226">
        <v>6.91</v>
      </c>
      <c r="D140" s="227">
        <v>3.9</v>
      </c>
      <c r="E140" s="193">
        <v>0.43560057887120118</v>
      </c>
      <c r="F140" s="152"/>
      <c r="G140" s="258"/>
      <c r="H140" s="244"/>
      <c r="I140" s="244"/>
      <c r="J140" s="244"/>
      <c r="K140" s="244"/>
      <c r="L140" s="244"/>
      <c r="M140" s="244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</row>
    <row r="141" spans="1:25" s="3" customFormat="1" ht="104.25" customHeight="1" thickBot="1" x14ac:dyDescent="0.4">
      <c r="A141" s="221" t="s">
        <v>583</v>
      </c>
      <c r="B141" s="211" t="s">
        <v>584</v>
      </c>
      <c r="C141" s="226">
        <v>13.27</v>
      </c>
      <c r="D141" s="227">
        <v>7.35</v>
      </c>
      <c r="E141" s="193">
        <v>0.44611906556141678</v>
      </c>
      <c r="F141" s="152"/>
      <c r="G141" s="258"/>
      <c r="H141" s="244"/>
      <c r="I141" s="244"/>
      <c r="J141" s="244"/>
      <c r="K141" s="244"/>
      <c r="L141" s="244"/>
      <c r="M141" s="244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</row>
    <row r="142" spans="1:25" s="3" customFormat="1" ht="32.25" thickBot="1" x14ac:dyDescent="0.4">
      <c r="A142" s="240" t="s">
        <v>0</v>
      </c>
      <c r="B142" s="240" t="s">
        <v>1</v>
      </c>
      <c r="C142" s="240" t="s">
        <v>2</v>
      </c>
      <c r="D142" s="241" t="s">
        <v>3</v>
      </c>
      <c r="E142" s="242" t="s">
        <v>4</v>
      </c>
      <c r="F142" s="241" t="s">
        <v>45</v>
      </c>
      <c r="G142" s="334"/>
      <c r="H142" s="334"/>
      <c r="I142" s="334"/>
      <c r="J142" s="334"/>
      <c r="K142" s="334"/>
      <c r="L142" s="334"/>
      <c r="M142" s="334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</row>
    <row r="143" spans="1:25" s="3" customFormat="1" ht="104.25" customHeight="1" thickBot="1" x14ac:dyDescent="0.4">
      <c r="A143" s="221" t="s">
        <v>585</v>
      </c>
      <c r="B143" s="211" t="s">
        <v>586</v>
      </c>
      <c r="C143" s="226">
        <v>9.91</v>
      </c>
      <c r="D143" s="227">
        <v>5.2</v>
      </c>
      <c r="E143" s="193">
        <v>0.47527749747729564</v>
      </c>
      <c r="F143" s="152"/>
      <c r="G143" s="258"/>
      <c r="H143" s="244"/>
      <c r="I143" s="244"/>
      <c r="J143" s="244"/>
      <c r="K143" s="244"/>
      <c r="L143" s="244"/>
      <c r="M143" s="244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</row>
    <row r="144" spans="1:25" s="3" customFormat="1" ht="104.25" customHeight="1" thickBot="1" x14ac:dyDescent="0.4">
      <c r="A144" s="221" t="s">
        <v>603</v>
      </c>
      <c r="B144" s="239" t="s">
        <v>690</v>
      </c>
      <c r="C144" s="226">
        <v>7.18</v>
      </c>
      <c r="D144" s="191">
        <v>3.77</v>
      </c>
      <c r="E144" s="193">
        <v>0.47507609195895129</v>
      </c>
      <c r="F144" s="152"/>
      <c r="G144" s="258"/>
      <c r="H144" s="244"/>
      <c r="I144" s="244"/>
      <c r="J144" s="244"/>
      <c r="K144" s="244"/>
      <c r="L144" s="244"/>
      <c r="M144" s="244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</row>
    <row r="145" spans="1:25" s="3" customFormat="1" ht="104.25" customHeight="1" thickBot="1" x14ac:dyDescent="0.4">
      <c r="A145" s="221" t="s">
        <v>381</v>
      </c>
      <c r="B145" s="211" t="s">
        <v>389</v>
      </c>
      <c r="C145" s="226">
        <v>12.64</v>
      </c>
      <c r="D145" s="227">
        <v>7.2373950782690359</v>
      </c>
      <c r="E145" s="193">
        <v>0.42742127545339903</v>
      </c>
      <c r="F145" s="152"/>
      <c r="G145" s="332"/>
      <c r="H145" s="333"/>
      <c r="I145" s="333"/>
      <c r="J145" s="333"/>
      <c r="K145" s="333"/>
      <c r="L145" s="333"/>
      <c r="M145" s="333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</row>
    <row r="146" spans="1:25" s="3" customFormat="1" ht="104.25" customHeight="1" thickBot="1" x14ac:dyDescent="0.4">
      <c r="A146" s="221" t="s">
        <v>647</v>
      </c>
      <c r="B146" s="211" t="s">
        <v>648</v>
      </c>
      <c r="C146" s="226">
        <v>9.91</v>
      </c>
      <c r="D146" s="191">
        <v>5.4599076638965904</v>
      </c>
      <c r="E146" s="193">
        <v>0.44905068981870933</v>
      </c>
      <c r="F146" s="152"/>
      <c r="G146" s="244"/>
      <c r="H146" s="244"/>
      <c r="I146" s="244"/>
      <c r="J146" s="244"/>
      <c r="K146" s="244"/>
      <c r="L146" s="244"/>
      <c r="M146" s="244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</row>
    <row r="147" spans="1:25" s="3" customFormat="1" ht="104.25" customHeight="1" thickBot="1" x14ac:dyDescent="0.4">
      <c r="A147" s="221" t="s">
        <v>649</v>
      </c>
      <c r="B147" s="211" t="s">
        <v>650</v>
      </c>
      <c r="C147" s="226">
        <v>9</v>
      </c>
      <c r="D147" s="191">
        <v>5.2298838132351886</v>
      </c>
      <c r="E147" s="193">
        <v>0.41890179852942344</v>
      </c>
      <c r="F147" s="152"/>
      <c r="G147" s="244"/>
      <c r="H147" s="244"/>
      <c r="I147" s="244"/>
      <c r="J147" s="244"/>
      <c r="K147" s="244"/>
      <c r="L147" s="244"/>
      <c r="M147" s="244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</row>
    <row r="148" spans="1:25" s="3" customFormat="1" ht="104.25" customHeight="1" thickBot="1" x14ac:dyDescent="0.55000000000000004">
      <c r="A148" s="221" t="s">
        <v>382</v>
      </c>
      <c r="B148" s="194" t="s">
        <v>390</v>
      </c>
      <c r="C148" s="226">
        <v>5.64</v>
      </c>
      <c r="D148" s="227">
        <v>2.2200000000000002</v>
      </c>
      <c r="E148" s="193">
        <v>0.60638297872340419</v>
      </c>
      <c r="F148" s="152"/>
      <c r="G148" s="246"/>
      <c r="H148" s="247"/>
      <c r="I148" s="246"/>
      <c r="J148" s="248"/>
      <c r="K148" s="246"/>
      <c r="L148" s="249"/>
      <c r="M148" s="250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</row>
    <row r="149" spans="1:25" s="3" customFormat="1" ht="104.25" customHeight="1" thickBot="1" x14ac:dyDescent="0.4">
      <c r="A149" s="221" t="s">
        <v>383</v>
      </c>
      <c r="B149" s="194" t="s">
        <v>391</v>
      </c>
      <c r="C149" s="226">
        <v>10.36</v>
      </c>
      <c r="D149" s="227">
        <v>4.0951777245621441</v>
      </c>
      <c r="E149" s="193">
        <v>0.60471257484921392</v>
      </c>
      <c r="F149" s="152"/>
      <c r="G149" s="332"/>
      <c r="H149" s="333"/>
      <c r="I149" s="333"/>
      <c r="J149" s="333"/>
      <c r="K149" s="333"/>
      <c r="L149" s="333"/>
      <c r="M149" s="333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</row>
    <row r="150" spans="1:25" s="3" customFormat="1" ht="104.25" customHeight="1" thickBot="1" x14ac:dyDescent="0.4">
      <c r="A150" s="221" t="s">
        <v>384</v>
      </c>
      <c r="B150" s="194" t="s">
        <v>392</v>
      </c>
      <c r="C150" s="226">
        <v>6.36</v>
      </c>
      <c r="D150" s="227">
        <v>3.300877971786524</v>
      </c>
      <c r="E150" s="193">
        <v>0.48099402959331383</v>
      </c>
      <c r="F150" s="152"/>
      <c r="G150" s="332"/>
      <c r="H150" s="333"/>
      <c r="I150" s="333"/>
      <c r="J150" s="333"/>
      <c r="K150" s="333"/>
      <c r="L150" s="333"/>
      <c r="M150" s="333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</row>
    <row r="151" spans="1:25" s="3" customFormat="1" ht="104.25" customHeight="1" thickBot="1" x14ac:dyDescent="0.4">
      <c r="A151" s="221" t="s">
        <v>385</v>
      </c>
      <c r="B151" s="195" t="s">
        <v>393</v>
      </c>
      <c r="C151" s="226">
        <v>10</v>
      </c>
      <c r="D151" s="227">
        <v>5.1962823802541536</v>
      </c>
      <c r="E151" s="193">
        <v>0.48037176197458464</v>
      </c>
      <c r="F151" s="152"/>
      <c r="G151" s="332"/>
      <c r="H151" s="333"/>
      <c r="I151" s="333"/>
      <c r="J151" s="333"/>
      <c r="K151" s="333"/>
      <c r="L151" s="333"/>
      <c r="M151" s="333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</row>
    <row r="152" spans="1:25" s="3" customFormat="1" ht="104.25" customHeight="1" thickBot="1" x14ac:dyDescent="0.4">
      <c r="A152" s="221" t="s">
        <v>641</v>
      </c>
      <c r="B152" s="211" t="s">
        <v>642</v>
      </c>
      <c r="C152" s="229">
        <v>9.91</v>
      </c>
      <c r="D152" s="191">
        <v>4.3460410557184748</v>
      </c>
      <c r="E152" s="193">
        <v>0.56144893484172809</v>
      </c>
      <c r="F152" s="152"/>
      <c r="G152" s="332"/>
      <c r="H152" s="333"/>
      <c r="I152" s="333"/>
      <c r="J152" s="333"/>
      <c r="K152" s="333"/>
      <c r="L152" s="333"/>
      <c r="M152" s="333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</row>
    <row r="153" spans="1:25" s="3" customFormat="1" ht="104.25" customHeight="1" thickBot="1" x14ac:dyDescent="0.4">
      <c r="A153" s="221" t="s">
        <v>612</v>
      </c>
      <c r="B153" s="211" t="s">
        <v>613</v>
      </c>
      <c r="C153" s="226">
        <v>9.91</v>
      </c>
      <c r="D153" s="227">
        <v>4.9000000000000004</v>
      </c>
      <c r="E153" s="193">
        <v>0.50549999999999995</v>
      </c>
      <c r="F153" s="152"/>
      <c r="G153" s="258"/>
      <c r="H153" s="244"/>
      <c r="I153" s="244"/>
      <c r="J153" s="244"/>
      <c r="K153" s="244"/>
      <c r="L153" s="244"/>
      <c r="M153" s="244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</row>
    <row r="154" spans="1:25" s="3" customFormat="1" ht="104.25" customHeight="1" thickBot="1" x14ac:dyDescent="0.4">
      <c r="A154" s="221" t="s">
        <v>407</v>
      </c>
      <c r="B154" s="194" t="s">
        <v>410</v>
      </c>
      <c r="C154" s="226">
        <v>28.09</v>
      </c>
      <c r="D154" s="227">
        <v>17.279569892473116</v>
      </c>
      <c r="E154" s="193">
        <v>0.38484977242886731</v>
      </c>
      <c r="F154" s="152"/>
      <c r="G154" s="332"/>
      <c r="H154" s="333"/>
      <c r="I154" s="333"/>
      <c r="J154" s="333"/>
      <c r="K154" s="333"/>
      <c r="L154" s="333"/>
      <c r="M154" s="333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</row>
    <row r="155" spans="1:25" s="3" customFormat="1" ht="104.25" customHeight="1" thickBot="1" x14ac:dyDescent="0.4">
      <c r="A155" s="221" t="s">
        <v>408</v>
      </c>
      <c r="B155" s="262" t="s">
        <v>411</v>
      </c>
      <c r="C155" s="226">
        <v>29</v>
      </c>
      <c r="D155" s="227">
        <v>17.838709677419352</v>
      </c>
      <c r="E155" s="193">
        <v>0.38487208008898788</v>
      </c>
      <c r="F155" s="152"/>
      <c r="G155" s="258"/>
      <c r="H155" s="244"/>
      <c r="I155" s="244"/>
      <c r="J155" s="244"/>
      <c r="K155" s="244"/>
      <c r="L155" s="244"/>
      <c r="M155" s="244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</row>
    <row r="156" spans="1:25" s="18" customFormat="1" ht="115.5" customHeight="1" thickBot="1" x14ac:dyDescent="0.4">
      <c r="A156" s="221" t="s">
        <v>604</v>
      </c>
      <c r="B156" s="262" t="s">
        <v>605</v>
      </c>
      <c r="C156" s="226">
        <v>9.73</v>
      </c>
      <c r="D156" s="227">
        <v>5.68</v>
      </c>
      <c r="E156" s="193">
        <v>0.41673163217818121</v>
      </c>
      <c r="F156" s="2"/>
      <c r="G156" s="337"/>
      <c r="H156" s="338"/>
      <c r="I156" s="338"/>
      <c r="J156" s="338"/>
      <c r="K156" s="338"/>
      <c r="L156" s="338"/>
      <c r="M156" s="338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</row>
    <row r="157" spans="1:25" s="3" customFormat="1" ht="53.1" customHeight="1" thickBot="1" x14ac:dyDescent="0.4">
      <c r="A157" s="240" t="s">
        <v>0</v>
      </c>
      <c r="B157" s="240" t="s">
        <v>1</v>
      </c>
      <c r="C157" s="240" t="s">
        <v>2</v>
      </c>
      <c r="D157" s="241" t="s">
        <v>3</v>
      </c>
      <c r="E157" s="242" t="s">
        <v>4</v>
      </c>
      <c r="F157" s="241" t="s">
        <v>45</v>
      </c>
      <c r="G157" s="244"/>
      <c r="H157" s="244"/>
      <c r="I157" s="244"/>
      <c r="J157" s="244"/>
      <c r="K157" s="244"/>
      <c r="L157" s="244"/>
      <c r="M157" s="244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</row>
    <row r="158" spans="1:25" s="3" customFormat="1" ht="104.25" customHeight="1" thickBot="1" x14ac:dyDescent="0.4">
      <c r="A158" s="221" t="s">
        <v>444</v>
      </c>
      <c r="B158" s="194" t="s">
        <v>445</v>
      </c>
      <c r="C158" s="226">
        <v>11.82</v>
      </c>
      <c r="D158" s="227">
        <v>6.2903225806451601</v>
      </c>
      <c r="E158" s="193">
        <v>0.36525503727092234</v>
      </c>
      <c r="F158" s="152"/>
      <c r="G158" s="244"/>
      <c r="H158" s="251"/>
      <c r="I158" s="244"/>
      <c r="J158" s="252"/>
      <c r="K158" s="253"/>
      <c r="L158" s="254"/>
      <c r="M158" s="255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</row>
    <row r="159" spans="1:25" s="3" customFormat="1" ht="104.25" customHeight="1" thickBot="1" x14ac:dyDescent="0.4">
      <c r="A159" s="221" t="s">
        <v>363</v>
      </c>
      <c r="B159" s="194" t="s">
        <v>368</v>
      </c>
      <c r="C159" s="226">
        <v>11.82</v>
      </c>
      <c r="D159" s="227">
        <v>4.8602150537634401</v>
      </c>
      <c r="E159" s="193">
        <v>0.45997610513739551</v>
      </c>
      <c r="F159" s="152"/>
      <c r="G159" s="244"/>
      <c r="H159" s="251"/>
      <c r="I159" s="256"/>
      <c r="J159" s="252"/>
      <c r="K159" s="253"/>
      <c r="L159" s="254"/>
      <c r="M159" s="255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</row>
    <row r="160" spans="1:25" s="3" customFormat="1" ht="104.25" customHeight="1" thickBot="1" x14ac:dyDescent="0.4">
      <c r="A160" s="221" t="s">
        <v>395</v>
      </c>
      <c r="B160" s="300" t="s">
        <v>691</v>
      </c>
      <c r="C160" s="226">
        <v>11.82</v>
      </c>
      <c r="D160" s="227">
        <v>4.6425835911032545</v>
      </c>
      <c r="E160" s="193">
        <v>0.60722643053271952</v>
      </c>
      <c r="F160" s="152"/>
      <c r="G160" s="244"/>
      <c r="H160" s="251"/>
      <c r="I160" s="244"/>
      <c r="J160" s="252"/>
      <c r="K160" s="253"/>
      <c r="L160" s="254"/>
      <c r="M160" s="255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</row>
    <row r="161" spans="1:25" s="3" customFormat="1" ht="104.25" customHeight="1" thickBot="1" x14ac:dyDescent="0.4">
      <c r="A161" s="192" t="s">
        <v>320</v>
      </c>
      <c r="B161" s="262" t="s">
        <v>328</v>
      </c>
      <c r="C161" s="226">
        <v>8.5500000000000007</v>
      </c>
      <c r="D161" s="227">
        <v>4.3600000000000003</v>
      </c>
      <c r="E161" s="193">
        <v>0.49005847953216375</v>
      </c>
      <c r="F161" s="152"/>
      <c r="G161" s="304"/>
      <c r="H161" s="302"/>
      <c r="I161" s="302"/>
      <c r="J161" s="302"/>
      <c r="K161" s="302"/>
      <c r="L161" s="302"/>
      <c r="M161" s="30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</row>
    <row r="162" spans="1:25" s="3" customFormat="1" ht="112.5" customHeight="1" thickBot="1" x14ac:dyDescent="0.4">
      <c r="A162" s="192" t="s">
        <v>446</v>
      </c>
      <c r="B162" s="194" t="s">
        <v>450</v>
      </c>
      <c r="C162" s="226">
        <v>8.5500000000000007</v>
      </c>
      <c r="D162" s="227">
        <v>4.363384267119411</v>
      </c>
      <c r="E162" s="193">
        <v>0.48966265881644322</v>
      </c>
      <c r="F162" s="152"/>
      <c r="G162" s="244"/>
      <c r="H162" s="251"/>
      <c r="I162" s="244"/>
      <c r="J162" s="252"/>
      <c r="K162" s="253"/>
      <c r="L162" s="254"/>
      <c r="M162" s="255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</row>
    <row r="163" spans="1:25" s="3" customFormat="1" ht="111.75" customHeight="1" thickBot="1" x14ac:dyDescent="0.4">
      <c r="A163" s="192" t="s">
        <v>321</v>
      </c>
      <c r="B163" s="194" t="s">
        <v>329</v>
      </c>
      <c r="C163" s="226">
        <v>8.5500000000000007</v>
      </c>
      <c r="D163" s="227">
        <v>4.3882139366010335</v>
      </c>
      <c r="E163" s="193">
        <v>0.48675860390631187</v>
      </c>
      <c r="F163" s="152"/>
      <c r="G163" s="244"/>
      <c r="H163" s="251"/>
      <c r="I163" s="244"/>
      <c r="J163" s="252"/>
      <c r="K163" s="253"/>
      <c r="L163" s="254"/>
      <c r="M163" s="255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</row>
    <row r="164" spans="1:25" s="3" customFormat="1" ht="110.25" customHeight="1" thickBot="1" x14ac:dyDescent="0.4">
      <c r="A164" s="192" t="s">
        <v>447</v>
      </c>
      <c r="B164" s="211" t="s">
        <v>451</v>
      </c>
      <c r="C164" s="226">
        <v>8.5500000000000007</v>
      </c>
      <c r="D164" s="227">
        <v>4.3639473137177092</v>
      </c>
      <c r="E164" s="153">
        <v>0.48959680541313344</v>
      </c>
      <c r="F164" s="152"/>
      <c r="G164" s="244"/>
      <c r="H164" s="251"/>
      <c r="I164" s="244"/>
      <c r="J164" s="252"/>
      <c r="K164" s="253"/>
      <c r="L164" s="254"/>
      <c r="M164" s="255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</row>
    <row r="165" spans="1:25" s="3" customFormat="1" ht="104.25" customHeight="1" thickBot="1" x14ac:dyDescent="0.4">
      <c r="A165" s="192" t="s">
        <v>448</v>
      </c>
      <c r="B165" s="236" t="s">
        <v>452</v>
      </c>
      <c r="C165" s="226">
        <v>8.5500000000000007</v>
      </c>
      <c r="D165" s="227">
        <v>4.343453510436432</v>
      </c>
      <c r="E165" s="153">
        <v>0.49199374146942321</v>
      </c>
      <c r="F165" s="152"/>
      <c r="G165" s="244"/>
      <c r="H165" s="251"/>
      <c r="I165" s="244"/>
      <c r="J165" s="252"/>
      <c r="K165" s="253"/>
      <c r="L165" s="254"/>
      <c r="M165" s="255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</row>
    <row r="166" spans="1:25" s="3" customFormat="1" ht="104.25" customHeight="1" thickBot="1" x14ac:dyDescent="0.4">
      <c r="A166" s="192" t="s">
        <v>322</v>
      </c>
      <c r="B166" s="42" t="s">
        <v>330</v>
      </c>
      <c r="C166" s="226">
        <v>8.5500000000000007</v>
      </c>
      <c r="D166" s="227">
        <v>4.3732813133169355</v>
      </c>
      <c r="E166" s="153">
        <v>0.48850510955357485</v>
      </c>
      <c r="F166" s="152"/>
      <c r="G166" s="244"/>
      <c r="H166" s="251"/>
      <c r="I166" s="244"/>
      <c r="J166" s="252"/>
      <c r="K166" s="253"/>
      <c r="L166" s="254"/>
      <c r="M166" s="255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</row>
    <row r="167" spans="1:25" s="3" customFormat="1" ht="104.25" customHeight="1" thickBot="1" x14ac:dyDescent="0.4">
      <c r="A167" s="192" t="s">
        <v>346</v>
      </c>
      <c r="B167" s="42" t="s">
        <v>355</v>
      </c>
      <c r="C167" s="226">
        <v>7.36</v>
      </c>
      <c r="D167" s="227">
        <v>2.2400000000000002</v>
      </c>
      <c r="E167" s="153">
        <v>0.69565217391304346</v>
      </c>
      <c r="F167" s="152"/>
      <c r="G167" s="244"/>
      <c r="H167" s="251"/>
      <c r="I167" s="244"/>
      <c r="J167" s="252"/>
      <c r="K167" s="253"/>
      <c r="L167" s="254"/>
      <c r="M167" s="255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</row>
    <row r="168" spans="1:25" s="3" customFormat="1" ht="104.25" customHeight="1" thickBot="1" x14ac:dyDescent="0.4">
      <c r="A168" s="192" t="s">
        <v>449</v>
      </c>
      <c r="B168" s="42" t="s">
        <v>453</v>
      </c>
      <c r="C168" s="226">
        <v>8.09</v>
      </c>
      <c r="D168" s="227">
        <v>3.8183859151601083</v>
      </c>
      <c r="E168" s="153">
        <v>0.52801162977007321</v>
      </c>
      <c r="F168" s="152"/>
      <c r="G168" s="259"/>
      <c r="H168" s="268"/>
      <c r="I168" s="260"/>
      <c r="J168" s="269"/>
      <c r="K168" s="270"/>
      <c r="L168" s="271"/>
      <c r="M168" s="27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</row>
    <row r="169" spans="1:25" s="3" customFormat="1" ht="104.25" customHeight="1" thickBot="1" x14ac:dyDescent="0.4">
      <c r="A169" s="192" t="s">
        <v>325</v>
      </c>
      <c r="B169" s="211" t="s">
        <v>333</v>
      </c>
      <c r="C169" s="190">
        <v>4.84</v>
      </c>
      <c r="D169" s="191">
        <v>2.4086021505376345</v>
      </c>
      <c r="E169" s="193">
        <v>0.50235492757486888</v>
      </c>
      <c r="F169" s="152"/>
      <c r="G169" s="244"/>
      <c r="H169" s="251"/>
      <c r="I169" s="244"/>
      <c r="J169" s="252"/>
      <c r="K169" s="253"/>
      <c r="L169" s="254"/>
      <c r="M169" s="255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</row>
    <row r="170" spans="1:25" s="3" customFormat="1" ht="104.25" customHeight="1" thickBot="1" x14ac:dyDescent="0.4">
      <c r="A170" s="192" t="s">
        <v>454</v>
      </c>
      <c r="B170" s="299" t="s">
        <v>688</v>
      </c>
      <c r="C170" s="190">
        <v>13.18</v>
      </c>
      <c r="D170" s="191">
        <v>7.0433270082226427</v>
      </c>
      <c r="E170" s="193">
        <v>0.46560493109084655</v>
      </c>
      <c r="F170" s="152"/>
      <c r="G170" s="244"/>
      <c r="H170" s="251"/>
      <c r="I170" s="244"/>
      <c r="J170" s="252"/>
      <c r="K170" s="253"/>
      <c r="L170" s="254"/>
      <c r="M170" s="255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</row>
    <row r="171" spans="1:25" s="3" customFormat="1" ht="104.25" customHeight="1" thickBot="1" x14ac:dyDescent="0.4">
      <c r="A171" s="192" t="s">
        <v>455</v>
      </c>
      <c r="B171" s="194" t="s">
        <v>460</v>
      </c>
      <c r="C171" s="190">
        <v>19.91</v>
      </c>
      <c r="D171" s="191">
        <v>10.511737089201878</v>
      </c>
      <c r="E171" s="193">
        <v>0.47203731345043309</v>
      </c>
      <c r="F171" s="152"/>
      <c r="G171" s="244"/>
      <c r="H171" s="251"/>
      <c r="I171" s="244"/>
      <c r="J171" s="252"/>
      <c r="K171" s="253"/>
      <c r="L171" s="254"/>
      <c r="M171" s="255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</row>
    <row r="172" spans="1:25" s="3" customFormat="1" ht="32.25" thickBot="1" x14ac:dyDescent="0.4">
      <c r="A172" s="240" t="s">
        <v>0</v>
      </c>
      <c r="B172" s="240" t="s">
        <v>1</v>
      </c>
      <c r="C172" s="240" t="s">
        <v>2</v>
      </c>
      <c r="D172" s="241" t="s">
        <v>3</v>
      </c>
      <c r="E172" s="242" t="s">
        <v>4</v>
      </c>
      <c r="F172" s="241" t="s">
        <v>45</v>
      </c>
      <c r="G172" s="334"/>
      <c r="H172" s="334"/>
      <c r="I172" s="334"/>
      <c r="J172" s="334"/>
      <c r="K172" s="334"/>
      <c r="L172" s="334"/>
      <c r="M172" s="334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</row>
    <row r="173" spans="1:25" s="3" customFormat="1" ht="104.25" customHeight="1" thickBot="1" x14ac:dyDescent="0.4">
      <c r="A173" s="192" t="s">
        <v>345</v>
      </c>
      <c r="B173" s="194" t="s">
        <v>354</v>
      </c>
      <c r="C173" s="190">
        <v>8.0299999999999994</v>
      </c>
      <c r="D173" s="191">
        <v>4.3263001284912423</v>
      </c>
      <c r="E173" s="193">
        <v>0.46123286071092873</v>
      </c>
      <c r="F173" s="152"/>
      <c r="G173" s="244"/>
      <c r="H173" s="251"/>
      <c r="I173" s="244"/>
      <c r="J173" s="252"/>
      <c r="K173" s="253"/>
      <c r="L173" s="254"/>
      <c r="M173" s="255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</row>
    <row r="174" spans="1:25" s="3" customFormat="1" ht="104.25" customHeight="1" thickBot="1" x14ac:dyDescent="0.4">
      <c r="A174" s="192" t="s">
        <v>456</v>
      </c>
      <c r="B174" s="194" t="s">
        <v>461</v>
      </c>
      <c r="C174" s="190">
        <v>8.0299999999999994</v>
      </c>
      <c r="D174" s="191">
        <v>4.3530049178961407</v>
      </c>
      <c r="E174" s="193">
        <v>0.45790723313871218</v>
      </c>
      <c r="F174" s="152"/>
      <c r="G174" s="244"/>
      <c r="H174" s="251"/>
      <c r="I174" s="244"/>
      <c r="J174" s="256"/>
      <c r="K174" s="253"/>
      <c r="L174" s="254"/>
      <c r="M174" s="255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</row>
    <row r="175" spans="1:25" s="3" customFormat="1" ht="104.25" customHeight="1" thickBot="1" x14ac:dyDescent="0.4">
      <c r="A175" s="192" t="s">
        <v>347</v>
      </c>
      <c r="B175" s="211" t="s">
        <v>356</v>
      </c>
      <c r="C175" s="190">
        <v>4.09</v>
      </c>
      <c r="D175" s="191">
        <v>2.5</v>
      </c>
      <c r="E175" s="193">
        <v>0.38875305623471879</v>
      </c>
      <c r="F175" s="152"/>
      <c r="G175" s="244"/>
      <c r="H175" s="251"/>
      <c r="I175" s="244"/>
      <c r="J175" s="252"/>
      <c r="K175" s="253"/>
      <c r="L175" s="254"/>
      <c r="M175" s="255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</row>
    <row r="176" spans="1:25" s="3" customFormat="1" ht="130.5" customHeight="1" thickBot="1" x14ac:dyDescent="0.4">
      <c r="A176" s="221" t="s">
        <v>635</v>
      </c>
      <c r="B176" s="194" t="s">
        <v>636</v>
      </c>
      <c r="C176" s="190">
        <v>4.91</v>
      </c>
      <c r="D176" s="191">
        <v>2.65</v>
      </c>
      <c r="E176" s="193">
        <v>0.46028513238289204</v>
      </c>
      <c r="F176" s="152"/>
      <c r="G176" s="244"/>
      <c r="H176" s="251"/>
      <c r="I176" s="244"/>
      <c r="J176" s="252"/>
      <c r="K176" s="253"/>
      <c r="L176" s="254"/>
      <c r="M176" s="255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</row>
    <row r="177" spans="1:25" s="3" customFormat="1" ht="121.5" customHeight="1" thickBot="1" x14ac:dyDescent="0.4">
      <c r="A177" s="221" t="s">
        <v>631</v>
      </c>
      <c r="B177" s="194" t="s">
        <v>632</v>
      </c>
      <c r="C177" s="190">
        <v>7.26</v>
      </c>
      <c r="D177" s="191">
        <v>3.6</v>
      </c>
      <c r="E177" s="193">
        <v>0.50413223140495866</v>
      </c>
      <c r="F177" s="152"/>
      <c r="G177" s="244"/>
      <c r="H177" s="251"/>
      <c r="I177" s="244"/>
      <c r="J177" s="252"/>
      <c r="K177" s="253"/>
      <c r="L177" s="254"/>
      <c r="M177" s="255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</row>
    <row r="178" spans="1:25" s="3" customFormat="1" ht="110.25" customHeight="1" thickBot="1" x14ac:dyDescent="0.4">
      <c r="A178" s="192" t="s">
        <v>457</v>
      </c>
      <c r="B178" s="194" t="s">
        <v>462</v>
      </c>
      <c r="C178" s="190">
        <v>4.67</v>
      </c>
      <c r="D178" s="191">
        <v>3.1299999999999994</v>
      </c>
      <c r="E178" s="193">
        <v>0.32976445396145626</v>
      </c>
      <c r="F178" s="152"/>
      <c r="G178" s="244"/>
      <c r="H178" s="251"/>
      <c r="I178" s="244"/>
      <c r="J178" s="252"/>
      <c r="K178" s="253"/>
      <c r="L178" s="254"/>
      <c r="M178" s="255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</row>
    <row r="179" spans="1:25" s="3" customFormat="1" ht="108" customHeight="1" thickBot="1" x14ac:dyDescent="0.4">
      <c r="A179" s="192" t="s">
        <v>458</v>
      </c>
      <c r="B179" s="194" t="s">
        <v>463</v>
      </c>
      <c r="C179" s="190">
        <v>9.84</v>
      </c>
      <c r="D179" s="191">
        <v>7.0750016696720763</v>
      </c>
      <c r="E179" s="193">
        <v>0.28099576527722803</v>
      </c>
      <c r="F179" s="152"/>
      <c r="G179" s="244"/>
      <c r="H179" s="251"/>
      <c r="I179" s="244"/>
      <c r="J179" s="252"/>
      <c r="K179" s="253"/>
      <c r="L179" s="254"/>
      <c r="M179" s="255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</row>
    <row r="180" spans="1:25" s="3" customFormat="1" ht="108" customHeight="1" thickBot="1" x14ac:dyDescent="0.4">
      <c r="A180" s="238" t="s">
        <v>459</v>
      </c>
      <c r="B180" s="194" t="s">
        <v>464</v>
      </c>
      <c r="C180" s="190">
        <v>8.17</v>
      </c>
      <c r="D180" s="191">
        <v>5.0270347473016255</v>
      </c>
      <c r="E180" s="193">
        <v>0.38469586936332612</v>
      </c>
      <c r="F180" s="152"/>
      <c r="G180" s="244"/>
      <c r="H180" s="251"/>
      <c r="I180" s="244"/>
      <c r="J180" s="252"/>
      <c r="K180" s="253"/>
      <c r="L180" s="254"/>
      <c r="M180" s="255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</row>
    <row r="181" spans="1:25" s="3" customFormat="1" ht="103.5" customHeight="1" thickBot="1" x14ac:dyDescent="0.4">
      <c r="A181" s="238" t="s">
        <v>372</v>
      </c>
      <c r="B181" s="211" t="s">
        <v>376</v>
      </c>
      <c r="C181" s="190">
        <v>7.5600000000000005</v>
      </c>
      <c r="D181" s="191">
        <v>5.077389065576253</v>
      </c>
      <c r="E181" s="193">
        <v>0.32838768973859089</v>
      </c>
      <c r="F181" s="152"/>
      <c r="G181" s="244"/>
      <c r="H181" s="251"/>
      <c r="I181" s="244"/>
      <c r="J181" s="252"/>
      <c r="K181" s="253"/>
      <c r="L181" s="254"/>
      <c r="M181" s="255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</row>
    <row r="182" spans="1:25" s="3" customFormat="1" ht="108.75" customHeight="1" thickBot="1" x14ac:dyDescent="0.4">
      <c r="A182" s="221" t="s">
        <v>373</v>
      </c>
      <c r="B182" s="194" t="s">
        <v>377</v>
      </c>
      <c r="C182" s="190">
        <v>9.84</v>
      </c>
      <c r="D182" s="191">
        <v>6.7849462365591391</v>
      </c>
      <c r="E182" s="193">
        <v>0.31047294343911191</v>
      </c>
      <c r="F182" s="39"/>
      <c r="G182" s="244"/>
      <c r="H182" s="251"/>
      <c r="I182" s="244"/>
      <c r="J182" s="252"/>
      <c r="K182" s="253"/>
      <c r="L182" s="254"/>
      <c r="M182" s="255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</row>
    <row r="183" spans="1:25" s="3" customFormat="1" ht="113.45" customHeight="1" thickBot="1" x14ac:dyDescent="0.4">
      <c r="A183" s="221" t="s">
        <v>569</v>
      </c>
      <c r="B183" s="194" t="s">
        <v>570</v>
      </c>
      <c r="C183" s="229">
        <v>9.84</v>
      </c>
      <c r="D183" s="227">
        <v>6.6</v>
      </c>
      <c r="E183" s="193">
        <v>0.3292682926829269</v>
      </c>
      <c r="F183" s="39"/>
      <c r="G183" s="244"/>
      <c r="H183" s="251"/>
      <c r="I183" s="244"/>
      <c r="J183" s="252"/>
      <c r="K183" s="253"/>
      <c r="L183" s="254"/>
      <c r="M183" s="255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</row>
    <row r="184" spans="1:25" s="3" customFormat="1" ht="113.45" customHeight="1" thickBot="1" x14ac:dyDescent="0.4">
      <c r="A184" s="221" t="s">
        <v>571</v>
      </c>
      <c r="B184" s="194" t="s">
        <v>572</v>
      </c>
      <c r="C184" s="229">
        <v>10.48</v>
      </c>
      <c r="D184" s="227">
        <v>6.9</v>
      </c>
      <c r="E184" s="193">
        <v>0.34160305343511455</v>
      </c>
      <c r="F184" s="39"/>
      <c r="G184" s="244"/>
      <c r="H184" s="251"/>
      <c r="I184" s="244"/>
      <c r="J184" s="252"/>
      <c r="K184" s="253"/>
      <c r="L184" s="254"/>
      <c r="M184" s="255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</row>
    <row r="185" spans="1:25" s="3" customFormat="1" ht="113.45" customHeight="1" thickBot="1" x14ac:dyDescent="0.4">
      <c r="A185" s="221" t="s">
        <v>378</v>
      </c>
      <c r="B185" s="195" t="s">
        <v>386</v>
      </c>
      <c r="C185" s="190">
        <v>6.55</v>
      </c>
      <c r="D185" s="191">
        <v>3.82</v>
      </c>
      <c r="E185" s="193">
        <v>0.416793893129771</v>
      </c>
      <c r="F185" s="39"/>
      <c r="G185" s="244"/>
      <c r="H185" s="251"/>
      <c r="I185" s="244"/>
      <c r="J185" s="252"/>
      <c r="K185" s="253"/>
      <c r="L185" s="254"/>
      <c r="M185" s="255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</row>
    <row r="186" spans="1:25" s="3" customFormat="1" ht="109.7" customHeight="1" thickBot="1" x14ac:dyDescent="0.4">
      <c r="A186" s="221" t="s">
        <v>379</v>
      </c>
      <c r="B186" s="194" t="s">
        <v>387</v>
      </c>
      <c r="C186" s="190">
        <v>4.09</v>
      </c>
      <c r="D186" s="191">
        <v>2.2642679900744418</v>
      </c>
      <c r="E186" s="193">
        <v>0.4463892444805766</v>
      </c>
      <c r="F186" s="39"/>
      <c r="G186" s="244"/>
      <c r="H186" s="251"/>
      <c r="I186" s="244"/>
      <c r="J186" s="252"/>
      <c r="K186" s="253"/>
      <c r="L186" s="254"/>
      <c r="M186" s="255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</row>
    <row r="187" spans="1:25" s="3" customFormat="1" ht="109.7" customHeight="1" thickBot="1" x14ac:dyDescent="0.4">
      <c r="A187" s="221" t="s">
        <v>380</v>
      </c>
      <c r="B187" s="194" t="s">
        <v>388</v>
      </c>
      <c r="C187" s="190">
        <v>4.09</v>
      </c>
      <c r="D187" s="191">
        <v>2.268817204301075</v>
      </c>
      <c r="E187" s="193">
        <v>0.44527696716355136</v>
      </c>
      <c r="F187" s="152"/>
      <c r="G187" s="244"/>
      <c r="H187" s="251"/>
      <c r="I187" s="244"/>
      <c r="J187" s="252"/>
      <c r="K187" s="253"/>
      <c r="L187" s="254"/>
      <c r="M187" s="255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</row>
    <row r="188" spans="1:25" s="3" customFormat="1" ht="100.5" customHeight="1" thickBot="1" x14ac:dyDescent="0.4">
      <c r="A188" s="221" t="s">
        <v>396</v>
      </c>
      <c r="B188" s="301" t="s">
        <v>689</v>
      </c>
      <c r="C188" s="190">
        <v>14.93</v>
      </c>
      <c r="D188" s="191">
        <v>5.6</v>
      </c>
      <c r="E188" s="193">
        <v>0.6249162759544542</v>
      </c>
      <c r="F188" s="152"/>
      <c r="G188" s="244"/>
      <c r="H188" s="251"/>
      <c r="I188" s="244"/>
      <c r="J188" s="252"/>
      <c r="K188" s="253"/>
      <c r="L188" s="254"/>
      <c r="M188" s="255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</row>
    <row r="189" spans="1:25" s="3" customFormat="1" ht="32.25" thickBot="1" x14ac:dyDescent="0.4">
      <c r="A189" s="240" t="s">
        <v>0</v>
      </c>
      <c r="B189" s="240" t="s">
        <v>1</v>
      </c>
      <c r="C189" s="240" t="s">
        <v>2</v>
      </c>
      <c r="D189" s="241" t="s">
        <v>3</v>
      </c>
      <c r="E189" s="242" t="s">
        <v>4</v>
      </c>
      <c r="F189" s="241" t="s">
        <v>45</v>
      </c>
      <c r="G189" s="334"/>
      <c r="H189" s="334"/>
      <c r="I189" s="334"/>
      <c r="J189" s="334"/>
      <c r="K189" s="334"/>
      <c r="L189" s="334"/>
      <c r="M189" s="334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</row>
    <row r="190" spans="1:25" s="3" customFormat="1" ht="104.25" customHeight="1" thickBot="1" x14ac:dyDescent="0.4">
      <c r="A190" s="221" t="s">
        <v>633</v>
      </c>
      <c r="B190" s="194" t="s">
        <v>634</v>
      </c>
      <c r="C190" s="190">
        <v>5.91</v>
      </c>
      <c r="D190" s="191">
        <v>2.9</v>
      </c>
      <c r="E190" s="193">
        <v>0.50930626057529615</v>
      </c>
      <c r="F190" s="152"/>
      <c r="G190" s="257"/>
      <c r="H190" s="257"/>
      <c r="I190" s="257"/>
      <c r="J190" s="257"/>
      <c r="K190" s="257"/>
      <c r="L190" s="257"/>
      <c r="M190" s="257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</row>
    <row r="191" spans="1:25" s="3" customFormat="1" ht="104.25" customHeight="1" thickBot="1" x14ac:dyDescent="0.4">
      <c r="A191" s="221" t="s">
        <v>627</v>
      </c>
      <c r="B191" s="194" t="s">
        <v>628</v>
      </c>
      <c r="C191" s="190">
        <v>6.55</v>
      </c>
      <c r="D191" s="191">
        <v>3.7356007775648088</v>
      </c>
      <c r="E191" s="193">
        <v>0.42967927060079258</v>
      </c>
      <c r="F191" s="152"/>
      <c r="G191" s="257"/>
      <c r="H191" s="257"/>
      <c r="I191" s="257"/>
      <c r="J191" s="257"/>
      <c r="K191" s="257"/>
      <c r="L191" s="257"/>
      <c r="M191" s="257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</row>
    <row r="192" spans="1:25" s="3" customFormat="1" ht="104.25" customHeight="1" thickBot="1" x14ac:dyDescent="0.4">
      <c r="A192" s="221" t="s">
        <v>629</v>
      </c>
      <c r="B192" s="194" t="s">
        <v>630</v>
      </c>
      <c r="C192" s="190">
        <v>9.5500000000000007</v>
      </c>
      <c r="D192" s="191">
        <v>5.6</v>
      </c>
      <c r="E192" s="193">
        <v>0.41361256544502623</v>
      </c>
      <c r="F192" s="152"/>
      <c r="G192" s="257"/>
      <c r="H192" s="257"/>
      <c r="I192" s="257"/>
      <c r="J192" s="257"/>
      <c r="K192" s="257"/>
      <c r="L192" s="257"/>
      <c r="M192" s="257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</row>
    <row r="193" spans="1:25" s="3" customFormat="1" ht="103.5" customHeight="1" thickBot="1" x14ac:dyDescent="0.4">
      <c r="A193" s="221" t="s">
        <v>323</v>
      </c>
      <c r="B193" s="262" t="s">
        <v>331</v>
      </c>
      <c r="C193" s="190">
        <v>11.35</v>
      </c>
      <c r="D193" s="191">
        <v>7.3207015346069522</v>
      </c>
      <c r="E193" s="193">
        <v>0.35500427007868263</v>
      </c>
      <c r="F193" s="152"/>
      <c r="G193" s="304"/>
      <c r="H193" s="302"/>
      <c r="I193" s="302"/>
      <c r="J193" s="302"/>
      <c r="K193" s="302"/>
      <c r="L193" s="302"/>
      <c r="M193" s="30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</row>
    <row r="194" spans="1:25" s="3" customFormat="1" ht="103.5" customHeight="1" thickBot="1" x14ac:dyDescent="0.4">
      <c r="A194" s="221" t="s">
        <v>324</v>
      </c>
      <c r="B194" s="194" t="s">
        <v>332</v>
      </c>
      <c r="C194" s="190">
        <v>11.35</v>
      </c>
      <c r="D194" s="191">
        <v>7.2886540600667393</v>
      </c>
      <c r="E194" s="193">
        <v>0.35782783611746793</v>
      </c>
      <c r="F194" s="152"/>
      <c r="G194" s="244"/>
      <c r="H194" s="251"/>
      <c r="I194" s="244"/>
      <c r="J194" s="252"/>
      <c r="K194" s="253"/>
      <c r="L194" s="254"/>
      <c r="M194" s="255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</row>
    <row r="195" spans="1:25" s="3" customFormat="1" ht="104.25" customHeight="1" thickBot="1" x14ac:dyDescent="0.4">
      <c r="A195" s="221" t="s">
        <v>550</v>
      </c>
      <c r="B195" s="194" t="s">
        <v>549</v>
      </c>
      <c r="C195" s="190">
        <v>15.32</v>
      </c>
      <c r="D195" s="191">
        <v>5.9</v>
      </c>
      <c r="E195" s="193">
        <v>0.56359999999999999</v>
      </c>
      <c r="F195" s="152"/>
      <c r="G195" s="244"/>
      <c r="H195" s="251"/>
      <c r="I195" s="244"/>
      <c r="J195" s="252"/>
      <c r="K195" s="253"/>
      <c r="L195" s="254"/>
      <c r="M195" s="255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</row>
    <row r="196" spans="1:25" s="3" customFormat="1" ht="104.25" customHeight="1" thickBot="1" x14ac:dyDescent="0.4">
      <c r="A196" s="221" t="s">
        <v>590</v>
      </c>
      <c r="B196" s="194" t="s">
        <v>591</v>
      </c>
      <c r="C196" s="190">
        <v>5.91</v>
      </c>
      <c r="D196" s="191">
        <v>2.36</v>
      </c>
      <c r="E196" s="193">
        <v>0.60084125705831015</v>
      </c>
      <c r="F196" s="152"/>
      <c r="G196" s="244"/>
      <c r="H196" s="251"/>
      <c r="I196" s="244"/>
      <c r="J196" s="252"/>
      <c r="K196" s="253"/>
      <c r="L196" s="254"/>
      <c r="M196" s="255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</row>
    <row r="197" spans="1:25" s="3" customFormat="1" ht="104.25" customHeight="1" thickBot="1" x14ac:dyDescent="0.4">
      <c r="A197" s="221" t="s">
        <v>656</v>
      </c>
      <c r="B197" s="211" t="s">
        <v>657</v>
      </c>
      <c r="C197" s="229">
        <v>13.85</v>
      </c>
      <c r="D197" s="191">
        <v>7.118279569892473</v>
      </c>
      <c r="E197" s="193">
        <v>0.48604479639765541</v>
      </c>
      <c r="F197" s="152"/>
      <c r="G197" s="244"/>
      <c r="H197" s="251"/>
      <c r="I197" s="244"/>
      <c r="J197" s="252"/>
      <c r="K197" s="253"/>
      <c r="L197" s="254"/>
      <c r="M197" s="255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</row>
    <row r="198" spans="1:25" s="3" customFormat="1" ht="104.25" customHeight="1" thickBot="1" x14ac:dyDescent="0.4">
      <c r="A198" s="221" t="s">
        <v>654</v>
      </c>
      <c r="B198" s="211" t="s">
        <v>655</v>
      </c>
      <c r="C198" s="226">
        <v>3.2</v>
      </c>
      <c r="D198" s="191">
        <v>1.448674668667167</v>
      </c>
      <c r="E198" s="193">
        <v>0.54728916604151034</v>
      </c>
      <c r="F198" s="152"/>
      <c r="G198" s="244"/>
      <c r="H198" s="251"/>
      <c r="I198" s="244"/>
      <c r="J198" s="252"/>
      <c r="K198" s="253"/>
      <c r="L198" s="254"/>
      <c r="M198" s="255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</row>
    <row r="199" spans="1:25" s="3" customFormat="1" ht="104.25" customHeight="1" thickBot="1" x14ac:dyDescent="0.4">
      <c r="A199" s="221" t="s">
        <v>465</v>
      </c>
      <c r="B199" s="194" t="s">
        <v>470</v>
      </c>
      <c r="C199" s="190">
        <v>13.68</v>
      </c>
      <c r="D199" s="191">
        <v>8.7578820852917811</v>
      </c>
      <c r="E199" s="193">
        <v>0.35980394113364167</v>
      </c>
      <c r="F199" s="152"/>
      <c r="G199" s="256"/>
      <c r="H199" s="251"/>
      <c r="I199" s="244"/>
      <c r="J199" s="252"/>
      <c r="K199" s="253"/>
      <c r="L199" s="254"/>
      <c r="M199" s="255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</row>
    <row r="200" spans="1:25" s="3" customFormat="1" ht="104.25" customHeight="1" thickBot="1" x14ac:dyDescent="0.4">
      <c r="A200" s="221" t="s">
        <v>551</v>
      </c>
      <c r="B200" s="194" t="s">
        <v>552</v>
      </c>
      <c r="C200" s="190">
        <v>8.0299999999999994</v>
      </c>
      <c r="D200" s="191">
        <v>3.85</v>
      </c>
      <c r="E200" s="193">
        <v>0.52049999999999996</v>
      </c>
      <c r="F200" s="152"/>
      <c r="G200" s="256"/>
      <c r="H200" s="251"/>
      <c r="I200" s="244"/>
      <c r="J200" s="252"/>
      <c r="K200" s="253"/>
      <c r="L200" s="254"/>
      <c r="M200" s="255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</row>
    <row r="201" spans="1:25" s="3" customFormat="1" ht="104.25" customHeight="1" thickBot="1" x14ac:dyDescent="0.4">
      <c r="A201" s="221" t="s">
        <v>660</v>
      </c>
      <c r="B201" s="211" t="s">
        <v>661</v>
      </c>
      <c r="C201" s="226">
        <v>7.7</v>
      </c>
      <c r="D201" s="191">
        <v>3.753917050691244</v>
      </c>
      <c r="E201" s="193">
        <v>0.51247830510503323</v>
      </c>
      <c r="F201" s="152"/>
      <c r="G201" s="256"/>
      <c r="H201" s="251"/>
      <c r="I201" s="244"/>
      <c r="J201" s="252"/>
      <c r="K201" s="253"/>
      <c r="L201" s="254"/>
      <c r="M201" s="255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</row>
    <row r="202" spans="1:25" s="4" customFormat="1" ht="104.25" customHeight="1" thickBot="1" x14ac:dyDescent="0.4">
      <c r="A202" s="221" t="s">
        <v>336</v>
      </c>
      <c r="B202" s="194" t="s">
        <v>339</v>
      </c>
      <c r="C202" s="190">
        <v>12.2</v>
      </c>
      <c r="D202" s="191">
        <v>6.8279569892473111</v>
      </c>
      <c r="E202" s="193">
        <v>0.44033139432399082</v>
      </c>
      <c r="F202" s="152"/>
      <c r="G202" s="244"/>
      <c r="H202" s="251"/>
      <c r="I202" s="244"/>
      <c r="J202" s="252"/>
      <c r="K202" s="253"/>
      <c r="L202" s="254"/>
      <c r="M202" s="255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</row>
    <row r="203" spans="1:25" ht="131.25" customHeight="1" thickBot="1" x14ac:dyDescent="0.4">
      <c r="A203" s="221" t="s">
        <v>658</v>
      </c>
      <c r="B203" s="211" t="s">
        <v>659</v>
      </c>
      <c r="C203" s="226">
        <v>14.34</v>
      </c>
      <c r="D203" s="191">
        <v>8.408602150537634</v>
      </c>
      <c r="E203" s="193">
        <v>0.4136260703948651</v>
      </c>
      <c r="F203" s="152"/>
      <c r="G203" s="244"/>
      <c r="H203" s="251"/>
      <c r="I203" s="244"/>
      <c r="J203" s="252"/>
      <c r="K203" s="253"/>
      <c r="L203" s="254"/>
      <c r="M203" s="255"/>
      <c r="N203" s="2"/>
      <c r="O203" s="2"/>
      <c r="P203" s="2"/>
      <c r="Q203" s="2"/>
      <c r="R203" s="2"/>
      <c r="S203" s="2"/>
      <c r="T203" s="2"/>
    </row>
    <row r="204" spans="1:25" ht="111" customHeight="1" thickBot="1" x14ac:dyDescent="0.4">
      <c r="A204" s="221" t="s">
        <v>553</v>
      </c>
      <c r="B204" s="194" t="s">
        <v>554</v>
      </c>
      <c r="C204" s="190">
        <v>13.93</v>
      </c>
      <c r="D204" s="191">
        <v>7.6</v>
      </c>
      <c r="E204" s="193">
        <v>0.45440000000000003</v>
      </c>
      <c r="F204" s="152"/>
      <c r="G204" s="244"/>
      <c r="H204" s="251"/>
      <c r="I204" s="244"/>
      <c r="J204" s="252"/>
      <c r="K204" s="253"/>
      <c r="L204" s="254"/>
      <c r="M204" s="255"/>
      <c r="N204" s="2"/>
      <c r="O204" s="2"/>
      <c r="P204" s="2"/>
      <c r="Q204" s="2"/>
      <c r="R204" s="2"/>
      <c r="S204" s="2"/>
      <c r="T204" s="2"/>
    </row>
    <row r="205" spans="1:25" ht="32.25" thickBot="1" x14ac:dyDescent="0.4">
      <c r="A205" s="240" t="s">
        <v>0</v>
      </c>
      <c r="B205" s="240" t="s">
        <v>1</v>
      </c>
      <c r="C205" s="240" t="s">
        <v>2</v>
      </c>
      <c r="D205" s="241" t="s">
        <v>3</v>
      </c>
      <c r="E205" s="242" t="s">
        <v>4</v>
      </c>
      <c r="F205" s="241" t="s">
        <v>45</v>
      </c>
      <c r="G205" s="334"/>
      <c r="H205" s="334"/>
      <c r="I205" s="334"/>
      <c r="J205" s="334"/>
      <c r="K205" s="334"/>
      <c r="L205" s="334"/>
      <c r="M205" s="334"/>
      <c r="N205" s="2"/>
      <c r="O205" s="2"/>
      <c r="P205" s="2"/>
      <c r="Q205" s="2"/>
      <c r="R205" s="2"/>
      <c r="S205" s="2"/>
      <c r="T205" s="2"/>
    </row>
    <row r="206" spans="1:25" ht="106.5" customHeight="1" thickBot="1" x14ac:dyDescent="0.4">
      <c r="A206" s="221" t="s">
        <v>340</v>
      </c>
      <c r="B206" s="280" t="s">
        <v>692</v>
      </c>
      <c r="C206" s="190">
        <v>13.03</v>
      </c>
      <c r="D206" s="191">
        <v>7.397849462365591</v>
      </c>
      <c r="E206" s="193">
        <v>0.43224486090824321</v>
      </c>
      <c r="F206" s="152"/>
      <c r="G206" s="244"/>
      <c r="H206" s="251"/>
      <c r="I206" s="244"/>
      <c r="J206" s="252"/>
      <c r="K206" s="253"/>
      <c r="L206" s="254"/>
      <c r="M206" s="255"/>
      <c r="N206" s="2"/>
      <c r="O206" s="2"/>
      <c r="P206" s="2"/>
      <c r="Q206" s="2"/>
      <c r="R206" s="2"/>
      <c r="S206" s="2"/>
      <c r="T206" s="2"/>
    </row>
    <row r="207" spans="1:25" ht="114" customHeight="1" thickBot="1" x14ac:dyDescent="0.4">
      <c r="A207" s="221" t="s">
        <v>341</v>
      </c>
      <c r="B207" s="194" t="s">
        <v>351</v>
      </c>
      <c r="C207" s="190">
        <v>8.64</v>
      </c>
      <c r="D207" s="191">
        <v>3.602150537634409</v>
      </c>
      <c r="E207" s="193">
        <v>0.58308442851453601</v>
      </c>
      <c r="F207" s="152"/>
      <c r="G207" s="244"/>
      <c r="H207" s="251"/>
      <c r="I207" s="244"/>
      <c r="J207" s="252"/>
      <c r="K207" s="253"/>
      <c r="L207" s="254"/>
      <c r="M207" s="255"/>
      <c r="N207" s="2"/>
      <c r="O207" s="2"/>
      <c r="P207" s="2"/>
      <c r="Q207" s="2"/>
      <c r="R207" s="2"/>
      <c r="S207" s="2"/>
      <c r="T207" s="2"/>
    </row>
    <row r="208" spans="1:25" ht="106.5" customHeight="1" thickBot="1" x14ac:dyDescent="0.4">
      <c r="A208" s="221" t="s">
        <v>342</v>
      </c>
      <c r="B208" s="194" t="s">
        <v>352</v>
      </c>
      <c r="C208" s="190">
        <v>12.27</v>
      </c>
      <c r="D208" s="191">
        <v>5.2150537634408609</v>
      </c>
      <c r="E208" s="193">
        <v>0.57497524340335282</v>
      </c>
      <c r="F208" s="152"/>
      <c r="G208" s="244"/>
      <c r="H208" s="251"/>
      <c r="I208" s="244"/>
      <c r="J208" s="252"/>
      <c r="K208" s="253"/>
      <c r="L208" s="254"/>
      <c r="M208" s="255"/>
      <c r="N208" s="2"/>
      <c r="O208" s="2"/>
      <c r="P208" s="2"/>
      <c r="Q208" s="2"/>
      <c r="R208" s="2"/>
      <c r="S208" s="2"/>
      <c r="T208" s="2"/>
    </row>
    <row r="209" spans="1:20" ht="109.7" customHeight="1" thickBot="1" x14ac:dyDescent="0.4">
      <c r="A209" s="221" t="s">
        <v>343</v>
      </c>
      <c r="B209" s="280" t="s">
        <v>616</v>
      </c>
      <c r="C209" s="190">
        <v>9.36</v>
      </c>
      <c r="D209" s="191">
        <v>4.8265232974910388</v>
      </c>
      <c r="E209" s="193">
        <v>0.48434580155010265</v>
      </c>
      <c r="F209" s="152"/>
      <c r="G209" s="244"/>
      <c r="H209" s="251"/>
      <c r="I209" s="244"/>
      <c r="J209" s="252"/>
      <c r="K209" s="253"/>
      <c r="L209" s="254"/>
      <c r="M209" s="255"/>
      <c r="N209" s="2"/>
      <c r="O209" s="2"/>
      <c r="P209" s="2"/>
      <c r="Q209" s="2"/>
      <c r="R209" s="2"/>
      <c r="S209" s="2"/>
      <c r="T209" s="2"/>
    </row>
    <row r="210" spans="1:20" ht="119.25" customHeight="1" thickBot="1" x14ac:dyDescent="0.4">
      <c r="A210" s="221" t="s">
        <v>662</v>
      </c>
      <c r="B210" s="261" t="s">
        <v>663</v>
      </c>
      <c r="C210" s="226">
        <v>7.62</v>
      </c>
      <c r="D210" s="191">
        <v>4.2</v>
      </c>
      <c r="E210" s="193">
        <v>0.44881889763779526</v>
      </c>
      <c r="F210" s="152"/>
      <c r="G210" s="244"/>
      <c r="H210" s="251"/>
      <c r="I210" s="244"/>
      <c r="J210" s="252"/>
      <c r="K210" s="253"/>
      <c r="L210" s="254"/>
      <c r="M210" s="255"/>
      <c r="N210" s="2"/>
      <c r="O210" s="2"/>
      <c r="P210" s="2"/>
      <c r="Q210" s="2"/>
      <c r="R210" s="2"/>
      <c r="S210" s="2"/>
      <c r="T210" s="2"/>
    </row>
    <row r="211" spans="1:20" ht="116.25" customHeight="1" thickBot="1" x14ac:dyDescent="0.4">
      <c r="A211" s="221" t="s">
        <v>593</v>
      </c>
      <c r="B211" s="194" t="s">
        <v>614</v>
      </c>
      <c r="C211" s="190">
        <v>11.96</v>
      </c>
      <c r="D211" s="191">
        <v>6.59</v>
      </c>
      <c r="E211" s="193">
        <v>0.44900000000000001</v>
      </c>
      <c r="F211" s="152"/>
      <c r="G211" s="244"/>
      <c r="H211" s="251"/>
      <c r="I211" s="244"/>
      <c r="J211" s="252"/>
      <c r="K211" s="253"/>
      <c r="L211" s="254"/>
      <c r="M211" s="255"/>
      <c r="N211" s="2"/>
      <c r="O211" s="2"/>
      <c r="P211" s="2"/>
      <c r="Q211" s="2"/>
      <c r="R211" s="2"/>
      <c r="S211" s="2"/>
      <c r="T211" s="2"/>
    </row>
    <row r="212" spans="1:20" ht="116.25" customHeight="1" thickBot="1" x14ac:dyDescent="0.4">
      <c r="A212" s="221" t="s">
        <v>466</v>
      </c>
      <c r="B212" s="194" t="s">
        <v>471</v>
      </c>
      <c r="C212" s="190">
        <v>17.62</v>
      </c>
      <c r="D212" s="191">
        <v>9.9221963285498163</v>
      </c>
      <c r="E212" s="193">
        <v>0.43687875547390376</v>
      </c>
      <c r="F212" s="152"/>
      <c r="G212" s="244"/>
      <c r="H212" s="251"/>
      <c r="I212" s="244"/>
      <c r="J212" s="252"/>
      <c r="K212" s="253"/>
      <c r="L212" s="254"/>
      <c r="M212" s="255"/>
      <c r="N212" s="2"/>
      <c r="O212" s="2"/>
      <c r="P212" s="2"/>
      <c r="Q212" s="2"/>
      <c r="R212" s="2"/>
      <c r="S212" s="2"/>
      <c r="T212" s="2"/>
    </row>
    <row r="213" spans="1:20" ht="107.25" customHeight="1" thickBot="1" x14ac:dyDescent="0.4">
      <c r="A213" s="221" t="s">
        <v>467</v>
      </c>
      <c r="B213" s="194" t="s">
        <v>472</v>
      </c>
      <c r="C213" s="190">
        <v>10.25</v>
      </c>
      <c r="D213" s="191">
        <v>5.9389302453818589</v>
      </c>
      <c r="E213" s="193">
        <v>0.42059217118225767</v>
      </c>
      <c r="F213" s="39"/>
      <c r="G213" s="244"/>
      <c r="H213" s="251"/>
      <c r="I213" s="244"/>
      <c r="J213" s="252"/>
      <c r="K213" s="253"/>
      <c r="L213" s="254"/>
      <c r="M213" s="255"/>
      <c r="N213" s="2"/>
      <c r="O213" s="2"/>
      <c r="P213" s="2"/>
      <c r="Q213" s="2"/>
      <c r="R213" s="2"/>
      <c r="S213" s="2"/>
      <c r="T213" s="2"/>
    </row>
    <row r="214" spans="1:20" ht="107.25" customHeight="1" thickBot="1" x14ac:dyDescent="0.4">
      <c r="A214" s="221" t="s">
        <v>468</v>
      </c>
      <c r="B214" s="194" t="s">
        <v>473</v>
      </c>
      <c r="C214" s="190">
        <v>14.34</v>
      </c>
      <c r="D214" s="191">
        <v>7.9946123847523713</v>
      </c>
      <c r="E214" s="193">
        <v>0.44249564959885834</v>
      </c>
      <c r="F214" s="152"/>
      <c r="G214" s="244"/>
      <c r="H214" s="251"/>
      <c r="I214" s="244"/>
      <c r="J214" s="252"/>
      <c r="K214" s="253"/>
      <c r="L214" s="254"/>
      <c r="M214" s="255"/>
      <c r="N214" s="2"/>
      <c r="O214" s="2"/>
      <c r="P214" s="2"/>
      <c r="Q214" s="2"/>
      <c r="R214" s="2"/>
      <c r="S214" s="2"/>
      <c r="T214" s="2"/>
    </row>
    <row r="215" spans="1:20" ht="110.25" customHeight="1" thickBot="1" x14ac:dyDescent="0.4">
      <c r="A215" s="221" t="s">
        <v>469</v>
      </c>
      <c r="B215" s="194" t="s">
        <v>474</v>
      </c>
      <c r="C215" s="190">
        <v>11.39</v>
      </c>
      <c r="D215" s="191">
        <v>5.936867695184664</v>
      </c>
      <c r="E215" s="193">
        <v>0.47876490823664064</v>
      </c>
      <c r="F215" s="152"/>
      <c r="G215" s="244"/>
      <c r="H215" s="251"/>
      <c r="I215" s="244"/>
      <c r="J215" s="252"/>
      <c r="K215" s="253"/>
      <c r="L215" s="254"/>
      <c r="M215" s="255"/>
      <c r="N215" s="2"/>
      <c r="O215" s="2"/>
      <c r="P215" s="2"/>
      <c r="Q215" s="2"/>
      <c r="R215" s="2"/>
      <c r="S215" s="2"/>
      <c r="T215" s="2"/>
    </row>
    <row r="216" spans="1:20" ht="110.25" customHeight="1" thickBot="1" x14ac:dyDescent="0.4">
      <c r="A216" s="221" t="s">
        <v>362</v>
      </c>
      <c r="B216" s="211" t="s">
        <v>367</v>
      </c>
      <c r="C216" s="190">
        <v>16.8</v>
      </c>
      <c r="D216" s="227">
        <v>10.181069958847734</v>
      </c>
      <c r="E216" s="193">
        <v>0.39398393102096818</v>
      </c>
      <c r="F216" s="152"/>
      <c r="G216" s="244"/>
      <c r="H216" s="251"/>
      <c r="I216" s="244"/>
      <c r="J216" s="252"/>
      <c r="K216" s="253"/>
      <c r="L216" s="254"/>
      <c r="M216" s="255"/>
      <c r="N216" s="2"/>
      <c r="O216" s="2"/>
      <c r="P216" s="2"/>
      <c r="Q216" s="2"/>
      <c r="R216" s="2"/>
      <c r="S216" s="2"/>
      <c r="T216" s="2"/>
    </row>
    <row r="217" spans="1:20" ht="110.25" customHeight="1" thickBot="1" x14ac:dyDescent="0.4">
      <c r="A217" s="221" t="s">
        <v>555</v>
      </c>
      <c r="B217" s="211" t="s">
        <v>556</v>
      </c>
      <c r="C217" s="190">
        <v>4.34</v>
      </c>
      <c r="D217" s="227">
        <v>1.2</v>
      </c>
      <c r="E217" s="193">
        <v>0.72350000000000003</v>
      </c>
      <c r="F217" s="152"/>
      <c r="G217" s="244"/>
      <c r="H217" s="251"/>
      <c r="I217" s="244"/>
      <c r="J217" s="252"/>
      <c r="K217" s="253"/>
      <c r="L217" s="254"/>
      <c r="M217" s="255"/>
      <c r="N217" s="2"/>
      <c r="O217" s="2"/>
      <c r="P217" s="2"/>
      <c r="Q217" s="2"/>
      <c r="R217" s="2"/>
      <c r="S217" s="2"/>
      <c r="T217" s="2"/>
    </row>
    <row r="218" spans="1:20" ht="110.25" customHeight="1" thickBot="1" x14ac:dyDescent="0.4">
      <c r="A218" s="221" t="s">
        <v>475</v>
      </c>
      <c r="B218" s="194" t="s">
        <v>477</v>
      </c>
      <c r="C218" s="190">
        <v>10.18</v>
      </c>
      <c r="D218" s="227">
        <v>4.3100358422939067</v>
      </c>
      <c r="E218" s="193">
        <v>0.57661730429332936</v>
      </c>
      <c r="F218" s="152"/>
      <c r="G218" s="244"/>
      <c r="H218" s="251"/>
      <c r="I218" s="244"/>
      <c r="J218" s="252"/>
      <c r="K218" s="253"/>
      <c r="L218" s="254"/>
      <c r="M218" s="255"/>
      <c r="N218" s="2"/>
      <c r="O218" s="2"/>
      <c r="P218" s="2"/>
      <c r="Q218" s="2"/>
      <c r="R218" s="2"/>
      <c r="S218" s="2"/>
      <c r="T218" s="2"/>
    </row>
    <row r="219" spans="1:20" ht="110.25" customHeight="1" thickBot="1" x14ac:dyDescent="0.4">
      <c r="A219" s="221" t="s">
        <v>476</v>
      </c>
      <c r="B219" s="194" t="s">
        <v>478</v>
      </c>
      <c r="C219" s="190">
        <v>13.52</v>
      </c>
      <c r="D219" s="227">
        <v>10.182795698924732</v>
      </c>
      <c r="E219" s="193">
        <v>0.24683463765349611</v>
      </c>
      <c r="F219" s="152"/>
      <c r="G219" s="244"/>
      <c r="H219" s="251"/>
      <c r="I219" s="244"/>
      <c r="J219" s="252"/>
      <c r="K219" s="253"/>
      <c r="L219" s="254"/>
      <c r="M219" s="255"/>
      <c r="N219" s="2"/>
      <c r="O219" s="2"/>
      <c r="P219" s="2"/>
      <c r="Q219" s="2"/>
      <c r="R219" s="2"/>
      <c r="S219" s="2"/>
      <c r="T219" s="2"/>
    </row>
    <row r="220" spans="1:20" ht="110.25" customHeight="1" thickBot="1" x14ac:dyDescent="0.4">
      <c r="A220" s="221" t="s">
        <v>557</v>
      </c>
      <c r="B220" s="194" t="s">
        <v>558</v>
      </c>
      <c r="C220" s="190">
        <v>16.82</v>
      </c>
      <c r="D220" s="227">
        <v>8.99</v>
      </c>
      <c r="E220" s="193">
        <v>0.46550000000000002</v>
      </c>
      <c r="F220" s="152"/>
      <c r="G220" s="244"/>
      <c r="H220" s="251"/>
      <c r="I220" s="244"/>
      <c r="J220" s="252"/>
      <c r="K220" s="253"/>
      <c r="L220" s="254"/>
      <c r="M220" s="255"/>
      <c r="N220" s="2"/>
      <c r="O220" s="2"/>
      <c r="P220" s="2"/>
      <c r="Q220" s="2"/>
      <c r="R220" s="2"/>
      <c r="S220" s="2"/>
      <c r="T220" s="2"/>
    </row>
    <row r="221" spans="1:20" ht="110.25" customHeight="1" thickBot="1" x14ac:dyDescent="0.4">
      <c r="A221" s="221" t="s">
        <v>651</v>
      </c>
      <c r="B221" s="194" t="s">
        <v>652</v>
      </c>
      <c r="C221" s="190">
        <v>5.33</v>
      </c>
      <c r="D221" s="191">
        <v>2.172043010752688</v>
      </c>
      <c r="E221" s="193">
        <v>0.59248724000887654</v>
      </c>
      <c r="F221" s="152"/>
      <c r="G221" s="244"/>
      <c r="H221" s="251"/>
      <c r="I221" s="244"/>
      <c r="J221" s="252"/>
      <c r="K221" s="253"/>
      <c r="L221" s="254"/>
      <c r="M221" s="255"/>
      <c r="N221" s="2"/>
      <c r="O221" s="2"/>
      <c r="P221" s="2"/>
      <c r="Q221" s="2"/>
      <c r="R221" s="2"/>
      <c r="S221" s="2"/>
      <c r="T221" s="2"/>
    </row>
    <row r="222" spans="1:20" ht="32.25" thickBot="1" x14ac:dyDescent="0.4">
      <c r="A222" s="240" t="s">
        <v>0</v>
      </c>
      <c r="B222" s="240" t="s">
        <v>1</v>
      </c>
      <c r="C222" s="240" t="s">
        <v>2</v>
      </c>
      <c r="D222" s="241" t="s">
        <v>3</v>
      </c>
      <c r="E222" s="242" t="s">
        <v>4</v>
      </c>
      <c r="F222" s="241" t="s">
        <v>45</v>
      </c>
      <c r="G222" s="334"/>
      <c r="H222" s="334"/>
      <c r="I222" s="334"/>
      <c r="J222" s="334"/>
      <c r="K222" s="334"/>
      <c r="L222" s="334"/>
      <c r="M222" s="334"/>
      <c r="N222" s="2"/>
      <c r="O222" s="2"/>
      <c r="P222" s="2"/>
      <c r="Q222" s="2"/>
      <c r="R222" s="2"/>
      <c r="S222" s="2"/>
      <c r="T222" s="2"/>
    </row>
    <row r="223" spans="1:20" ht="110.25" customHeight="1" thickBot="1" x14ac:dyDescent="0.4">
      <c r="A223" s="221" t="s">
        <v>664</v>
      </c>
      <c r="B223" s="211" t="s">
        <v>665</v>
      </c>
      <c r="C223" s="226">
        <v>9.59</v>
      </c>
      <c r="D223" s="191">
        <v>5.7526881720430101</v>
      </c>
      <c r="E223" s="193">
        <v>0.40013679123639101</v>
      </c>
      <c r="F223" s="152"/>
      <c r="G223" s="244"/>
      <c r="H223" s="251"/>
      <c r="I223" s="244"/>
      <c r="J223" s="252"/>
      <c r="K223" s="253"/>
      <c r="L223" s="254"/>
      <c r="M223" s="255"/>
      <c r="N223" s="2"/>
      <c r="O223" s="2"/>
      <c r="P223" s="2"/>
      <c r="Q223" s="2"/>
      <c r="R223" s="2"/>
      <c r="S223" s="2"/>
      <c r="T223" s="2"/>
    </row>
    <row r="224" spans="1:20" ht="110.25" customHeight="1" thickBot="1" x14ac:dyDescent="0.4">
      <c r="A224" s="221" t="s">
        <v>653</v>
      </c>
      <c r="B224" s="194" t="s">
        <v>699</v>
      </c>
      <c r="C224" s="190">
        <v>4.84</v>
      </c>
      <c r="D224" s="191">
        <v>2.875903402080028</v>
      </c>
      <c r="E224" s="193">
        <v>0.40580508221487022</v>
      </c>
      <c r="F224" s="152"/>
      <c r="G224" s="244"/>
      <c r="H224" s="251"/>
      <c r="I224" s="244"/>
      <c r="J224" s="252"/>
      <c r="K224" s="253"/>
      <c r="L224" s="254"/>
      <c r="M224" s="255"/>
      <c r="N224" s="2"/>
      <c r="O224" s="2"/>
      <c r="P224" s="2"/>
      <c r="Q224" s="2"/>
      <c r="R224" s="2"/>
      <c r="S224" s="2"/>
      <c r="T224" s="2"/>
    </row>
    <row r="225" spans="1:20" ht="105" customHeight="1" thickBot="1" x14ac:dyDescent="0.4">
      <c r="A225" s="221" t="s">
        <v>399</v>
      </c>
      <c r="B225" s="194" t="s">
        <v>404</v>
      </c>
      <c r="C225" s="226">
        <v>15.57</v>
      </c>
      <c r="D225" s="227">
        <v>10.417818740399385</v>
      </c>
      <c r="E225" s="193">
        <v>0.33090438404628231</v>
      </c>
      <c r="F225" s="152"/>
      <c r="G225" s="244"/>
      <c r="H225" s="251"/>
      <c r="I225" s="244"/>
      <c r="J225" s="252"/>
      <c r="K225" s="253"/>
      <c r="L225" s="254"/>
      <c r="M225" s="255"/>
      <c r="N225" s="2"/>
      <c r="O225" s="2"/>
      <c r="P225" s="2"/>
      <c r="Q225" s="2"/>
      <c r="R225" s="2"/>
      <c r="S225" s="2"/>
      <c r="T225" s="2"/>
    </row>
    <row r="226" spans="1:20" ht="105" customHeight="1" thickBot="1" x14ac:dyDescent="0.4">
      <c r="A226" s="221" t="s">
        <v>412</v>
      </c>
      <c r="B226" s="195" t="s">
        <v>416</v>
      </c>
      <c r="C226" s="226">
        <v>13</v>
      </c>
      <c r="D226" s="227">
        <v>6.4666258806080883</v>
      </c>
      <c r="E226" s="193">
        <v>0.50256723995322394</v>
      </c>
      <c r="F226" s="152"/>
      <c r="G226" s="257"/>
      <c r="H226" s="257"/>
      <c r="I226" s="257"/>
      <c r="J226" s="257"/>
      <c r="K226" s="257"/>
      <c r="L226" s="257"/>
      <c r="M226" s="257"/>
      <c r="N226" s="2"/>
      <c r="O226" s="2"/>
      <c r="P226" s="2"/>
      <c r="Q226" s="2"/>
      <c r="R226" s="2"/>
      <c r="S226" s="2"/>
      <c r="T226" s="2"/>
    </row>
    <row r="227" spans="1:20" ht="105" customHeight="1" thickBot="1" x14ac:dyDescent="0.4">
      <c r="A227" s="221" t="s">
        <v>413</v>
      </c>
      <c r="B227" s="194" t="s">
        <v>417</v>
      </c>
      <c r="C227" s="226">
        <v>13</v>
      </c>
      <c r="D227" s="227">
        <v>6.3387899213609371</v>
      </c>
      <c r="E227" s="193">
        <v>0.51240077527992789</v>
      </c>
      <c r="F227" s="152"/>
      <c r="G227" s="244"/>
      <c r="H227" s="251"/>
      <c r="I227" s="244"/>
      <c r="J227" s="252"/>
      <c r="K227" s="253"/>
      <c r="L227" s="254"/>
      <c r="M227" s="255"/>
      <c r="N227" s="2"/>
      <c r="O227" s="2"/>
      <c r="P227" s="2"/>
      <c r="Q227" s="2"/>
      <c r="R227" s="2"/>
      <c r="S227" s="2"/>
      <c r="T227" s="2"/>
    </row>
    <row r="228" spans="1:20" ht="108" customHeight="1" thickBot="1" x14ac:dyDescent="0.4">
      <c r="A228" s="221" t="s">
        <v>414</v>
      </c>
      <c r="B228" s="262" t="s">
        <v>418</v>
      </c>
      <c r="C228" s="226">
        <v>28.27</v>
      </c>
      <c r="D228" s="227">
        <v>15.980580966137056</v>
      </c>
      <c r="E228" s="193">
        <v>0.4347159191320461</v>
      </c>
      <c r="F228" s="152"/>
      <c r="G228" s="244"/>
      <c r="H228" s="251"/>
      <c r="I228" s="244"/>
      <c r="J228" s="252"/>
      <c r="K228" s="253"/>
      <c r="L228" s="254"/>
      <c r="M228" s="255"/>
      <c r="N228" s="2"/>
      <c r="O228" s="2"/>
      <c r="P228" s="2"/>
      <c r="Q228" s="2"/>
      <c r="R228" s="2"/>
      <c r="S228" s="2"/>
      <c r="T228" s="2"/>
    </row>
    <row r="229" spans="1:20" ht="111.75" customHeight="1" thickBot="1" x14ac:dyDescent="0.4">
      <c r="A229" s="221" t="s">
        <v>592</v>
      </c>
      <c r="B229" s="262" t="s">
        <v>615</v>
      </c>
      <c r="C229" s="226">
        <v>11.96</v>
      </c>
      <c r="D229" s="191">
        <v>6.591397849462366</v>
      </c>
      <c r="E229" s="193">
        <v>0.44887977847304639</v>
      </c>
      <c r="F229" s="152"/>
      <c r="G229" s="258"/>
      <c r="H229" s="251"/>
      <c r="I229" s="244"/>
      <c r="J229" s="252"/>
      <c r="K229" s="253"/>
      <c r="L229" s="254"/>
      <c r="M229" s="255"/>
      <c r="N229" s="2"/>
      <c r="O229" s="2"/>
      <c r="P229" s="2"/>
      <c r="Q229" s="2"/>
      <c r="R229" s="2"/>
      <c r="S229" s="2"/>
      <c r="T229" s="2"/>
    </row>
    <row r="230" spans="1:20" ht="106.5" customHeight="1" thickBot="1" x14ac:dyDescent="0.4">
      <c r="A230" s="221" t="s">
        <v>621</v>
      </c>
      <c r="B230" s="306" t="s">
        <v>622</v>
      </c>
      <c r="C230" s="226">
        <v>1.97</v>
      </c>
      <c r="D230" s="191">
        <v>0.78</v>
      </c>
      <c r="E230" s="193">
        <v>0.60406091370558368</v>
      </c>
      <c r="F230" s="152"/>
      <c r="G230" s="307"/>
      <c r="H230" s="308"/>
      <c r="I230" s="307"/>
      <c r="J230" s="309"/>
      <c r="K230" s="310"/>
      <c r="L230" s="311"/>
      <c r="M230" s="312"/>
      <c r="N230" s="2"/>
      <c r="O230" s="2"/>
      <c r="P230" s="2"/>
      <c r="Q230" s="2"/>
      <c r="R230" s="2"/>
      <c r="S230" s="2"/>
      <c r="T230" s="2"/>
    </row>
    <row r="231" spans="1:20" ht="109.7" customHeight="1" thickBot="1" x14ac:dyDescent="0.4">
      <c r="A231" s="221" t="s">
        <v>625</v>
      </c>
      <c r="B231" s="262" t="s">
        <v>626</v>
      </c>
      <c r="C231" s="226">
        <v>6.15</v>
      </c>
      <c r="D231" s="191">
        <v>2.096774193548387</v>
      </c>
      <c r="E231" s="193">
        <v>0.65906110674009977</v>
      </c>
      <c r="F231" s="152"/>
      <c r="G231" s="244"/>
      <c r="H231" s="251"/>
      <c r="I231" s="244"/>
      <c r="J231" s="252"/>
      <c r="K231" s="253"/>
      <c r="L231" s="254"/>
      <c r="M231" s="255"/>
      <c r="N231" s="2"/>
      <c r="O231" s="2"/>
      <c r="P231" s="2"/>
      <c r="Q231" s="2"/>
      <c r="R231" s="2"/>
      <c r="S231" s="2"/>
      <c r="T231" s="2"/>
    </row>
    <row r="232" spans="1:20" ht="109.7" customHeight="1" thickBot="1" x14ac:dyDescent="0.4">
      <c r="A232" s="221" t="s">
        <v>606</v>
      </c>
      <c r="B232" s="262" t="s">
        <v>607</v>
      </c>
      <c r="C232" s="226">
        <v>16.96</v>
      </c>
      <c r="D232" s="191">
        <v>4.9547900053163207</v>
      </c>
      <c r="E232" s="193">
        <v>0.70785436289408488</v>
      </c>
      <c r="F232" s="152"/>
      <c r="G232" s="244"/>
      <c r="H232" s="251"/>
      <c r="I232" s="244"/>
      <c r="J232" s="252"/>
      <c r="K232" s="253"/>
      <c r="L232" s="254"/>
      <c r="M232" s="255"/>
      <c r="N232" s="2"/>
      <c r="O232" s="2"/>
      <c r="P232" s="2"/>
      <c r="Q232" s="2"/>
      <c r="R232" s="2"/>
      <c r="S232" s="2"/>
      <c r="T232" s="2"/>
    </row>
    <row r="233" spans="1:20" ht="109.7" customHeight="1" thickBot="1" x14ac:dyDescent="0.4">
      <c r="A233" s="221" t="s">
        <v>623</v>
      </c>
      <c r="B233" s="262" t="s">
        <v>624</v>
      </c>
      <c r="C233" s="226">
        <v>50.8</v>
      </c>
      <c r="D233" s="191">
        <v>15.45</v>
      </c>
      <c r="E233" s="193">
        <v>0.69586614173228345</v>
      </c>
      <c r="F233" s="152"/>
      <c r="G233" s="244"/>
      <c r="H233" s="251"/>
      <c r="I233" s="244"/>
      <c r="J233" s="252"/>
      <c r="K233" s="253"/>
      <c r="L233" s="254"/>
      <c r="M233" s="255"/>
      <c r="N233" s="2"/>
      <c r="O233" s="2"/>
      <c r="P233" s="2"/>
      <c r="Q233" s="2"/>
      <c r="R233" s="2"/>
      <c r="S233" s="2"/>
      <c r="T233" s="2"/>
    </row>
    <row r="234" spans="1:20" ht="102" customHeight="1" thickBot="1" x14ac:dyDescent="0.4">
      <c r="A234" s="221" t="s">
        <v>619</v>
      </c>
      <c r="B234" s="262" t="s">
        <v>620</v>
      </c>
      <c r="C234" s="226">
        <v>4.75</v>
      </c>
      <c r="D234" s="191">
        <v>1.6236559139784945</v>
      </c>
      <c r="E234" s="193">
        <v>0.65817770232031703</v>
      </c>
      <c r="F234" s="152"/>
      <c r="G234" s="244"/>
      <c r="H234" s="251"/>
      <c r="I234" s="244"/>
      <c r="J234" s="252"/>
      <c r="K234" s="253"/>
      <c r="L234" s="254"/>
      <c r="M234" s="255"/>
      <c r="N234" s="2"/>
      <c r="O234" s="2"/>
      <c r="P234" s="2"/>
      <c r="Q234" s="2"/>
      <c r="R234" s="2"/>
      <c r="S234" s="2"/>
      <c r="T234" s="2"/>
    </row>
    <row r="235" spans="1:20" ht="115.5" customHeight="1" thickBot="1" x14ac:dyDescent="0.4">
      <c r="A235" s="221" t="s">
        <v>608</v>
      </c>
      <c r="B235" s="262" t="s">
        <v>609</v>
      </c>
      <c r="C235" s="226">
        <v>4.67</v>
      </c>
      <c r="D235" s="191">
        <v>1.5913978494623655</v>
      </c>
      <c r="E235" s="193">
        <v>0.65922958255623865</v>
      </c>
      <c r="F235" s="152"/>
      <c r="G235" s="244"/>
      <c r="H235" s="251"/>
      <c r="I235" s="244"/>
      <c r="J235" s="252"/>
      <c r="K235" s="253"/>
      <c r="L235" s="254"/>
      <c r="M235" s="255"/>
      <c r="N235" s="2"/>
      <c r="O235" s="2"/>
      <c r="P235" s="2"/>
      <c r="Q235" s="2"/>
      <c r="R235" s="2"/>
      <c r="S235" s="2"/>
      <c r="T235" s="2"/>
    </row>
    <row r="236" spans="1:20" ht="108" customHeight="1" thickBot="1" x14ac:dyDescent="0.4">
      <c r="A236" s="221" t="s">
        <v>610</v>
      </c>
      <c r="B236" s="262" t="s">
        <v>611</v>
      </c>
      <c r="C236" s="226">
        <v>9.43</v>
      </c>
      <c r="D236" s="191">
        <v>0.69892473118279563</v>
      </c>
      <c r="E236" s="193">
        <v>0.92588284929132603</v>
      </c>
      <c r="F236" s="152"/>
      <c r="G236" s="259"/>
      <c r="H236" s="268"/>
      <c r="I236" s="260"/>
      <c r="J236" s="269"/>
      <c r="K236" s="270"/>
      <c r="L236" s="271"/>
      <c r="M236" s="272"/>
      <c r="N236" s="2"/>
      <c r="O236" s="2"/>
      <c r="P236" s="2"/>
      <c r="Q236" s="2"/>
      <c r="R236" s="2"/>
      <c r="S236" s="2"/>
      <c r="T236" s="2"/>
    </row>
    <row r="237" spans="1:20" ht="117" customHeight="1" thickBot="1" x14ac:dyDescent="0.4">
      <c r="A237" s="221" t="s">
        <v>594</v>
      </c>
      <c r="B237" s="300" t="s">
        <v>693</v>
      </c>
      <c r="C237" s="226">
        <v>19.55</v>
      </c>
      <c r="D237" s="191">
        <v>10.32</v>
      </c>
      <c r="E237" s="193">
        <v>0.47199075983829719</v>
      </c>
      <c r="F237" s="152"/>
      <c r="G237" s="244"/>
      <c r="H237" s="251"/>
      <c r="I237" s="244"/>
      <c r="J237" s="252"/>
      <c r="K237" s="253"/>
      <c r="L237" s="254"/>
      <c r="M237" s="255"/>
      <c r="N237" s="2"/>
      <c r="O237" s="2"/>
      <c r="P237" s="2"/>
      <c r="Q237" s="2"/>
      <c r="R237" s="2"/>
      <c r="S237" s="2"/>
      <c r="T237" s="2"/>
    </row>
    <row r="238" spans="1:20" ht="110.25" customHeight="1" thickBot="1" x14ac:dyDescent="0.4">
      <c r="A238" s="221" t="s">
        <v>335</v>
      </c>
      <c r="B238" s="262" t="s">
        <v>338</v>
      </c>
      <c r="C238" s="226">
        <v>21.09</v>
      </c>
      <c r="D238" s="191">
        <v>11.74927315519867</v>
      </c>
      <c r="E238" s="193">
        <v>0.44289838050267094</v>
      </c>
      <c r="F238" s="39"/>
      <c r="G238" s="334"/>
      <c r="H238" s="334"/>
      <c r="I238" s="334"/>
      <c r="J238" s="334"/>
      <c r="K238" s="334"/>
      <c r="L238" s="334"/>
      <c r="M238" s="334"/>
      <c r="N238" s="2"/>
      <c r="O238" s="2"/>
      <c r="P238" s="2"/>
      <c r="Q238" s="2"/>
      <c r="R238" s="2"/>
      <c r="S238" s="2"/>
      <c r="T238" s="2"/>
    </row>
    <row r="239" spans="1:20" ht="32.25" thickBot="1" x14ac:dyDescent="0.4">
      <c r="A239" s="240" t="s">
        <v>0</v>
      </c>
      <c r="B239" s="240" t="s">
        <v>1</v>
      </c>
      <c r="C239" s="240" t="s">
        <v>2</v>
      </c>
      <c r="D239" s="241" t="s">
        <v>3</v>
      </c>
      <c r="E239" s="242" t="s">
        <v>4</v>
      </c>
      <c r="F239" s="241" t="s">
        <v>45</v>
      </c>
      <c r="G239" s="305"/>
      <c r="H239" s="305"/>
      <c r="I239" s="305"/>
      <c r="J239" s="305"/>
      <c r="K239" s="305"/>
      <c r="L239" s="305"/>
      <c r="M239" s="305"/>
      <c r="N239" s="2"/>
      <c r="O239" s="2"/>
      <c r="P239" s="2"/>
      <c r="Q239" s="2"/>
      <c r="R239" s="2"/>
      <c r="S239" s="2"/>
      <c r="T239" s="2"/>
    </row>
    <row r="240" spans="1:20" ht="110.25" customHeight="1" thickBot="1" x14ac:dyDescent="0.4">
      <c r="A240" s="221" t="s">
        <v>479</v>
      </c>
      <c r="B240" s="194" t="s">
        <v>488</v>
      </c>
      <c r="C240" s="226">
        <v>15.36</v>
      </c>
      <c r="D240" s="191">
        <v>9.7023555499769873</v>
      </c>
      <c r="E240" s="193">
        <v>0.36833622721503989</v>
      </c>
      <c r="F240" s="152"/>
      <c r="G240" s="244"/>
      <c r="H240" s="251"/>
      <c r="I240" s="244"/>
      <c r="J240" s="252"/>
      <c r="K240" s="253"/>
      <c r="L240" s="254"/>
      <c r="M240" s="255"/>
      <c r="N240" s="2"/>
      <c r="O240" s="2"/>
      <c r="P240" s="2"/>
      <c r="Q240" s="2"/>
      <c r="R240" s="2"/>
      <c r="S240" s="2"/>
      <c r="T240" s="2"/>
    </row>
    <row r="241" spans="1:20" ht="110.25" customHeight="1" thickBot="1" x14ac:dyDescent="0.4">
      <c r="A241" s="221" t="s">
        <v>480</v>
      </c>
      <c r="B241" s="195" t="s">
        <v>489</v>
      </c>
      <c r="C241" s="226">
        <v>16.36</v>
      </c>
      <c r="D241" s="191">
        <v>9.8064516129032242</v>
      </c>
      <c r="E241" s="193">
        <v>0.40058364224307919</v>
      </c>
      <c r="F241" s="152"/>
      <c r="G241" s="244"/>
      <c r="H241" s="251"/>
      <c r="I241" s="244"/>
      <c r="J241" s="252"/>
      <c r="K241" s="253"/>
      <c r="L241" s="254"/>
      <c r="M241" s="255"/>
      <c r="N241" s="2"/>
      <c r="O241" s="2"/>
      <c r="P241" s="2"/>
      <c r="Q241" s="2"/>
      <c r="R241" s="2"/>
      <c r="S241" s="2"/>
      <c r="T241" s="2"/>
    </row>
    <row r="242" spans="1:20" ht="109.7" customHeight="1" thickBot="1" x14ac:dyDescent="0.4">
      <c r="A242" s="221" t="s">
        <v>676</v>
      </c>
      <c r="B242" s="228" t="s">
        <v>677</v>
      </c>
      <c r="C242" s="226">
        <v>20.45</v>
      </c>
      <c r="D242" s="191">
        <v>12.299804496578689</v>
      </c>
      <c r="E242" s="193">
        <v>0.39854256740446503</v>
      </c>
      <c r="F242" s="39"/>
      <c r="G242" s="244"/>
      <c r="H242" s="251"/>
      <c r="I242" s="244"/>
      <c r="J242" s="252"/>
      <c r="K242" s="253"/>
      <c r="L242" s="254"/>
      <c r="M242" s="255"/>
      <c r="N242" s="2"/>
      <c r="O242" s="2"/>
      <c r="P242" s="2"/>
      <c r="Q242" s="2"/>
      <c r="R242" s="2"/>
      <c r="S242" s="2"/>
      <c r="T242" s="2"/>
    </row>
    <row r="243" spans="1:20" ht="109.7" customHeight="1" thickBot="1" x14ac:dyDescent="0.4">
      <c r="A243" s="221" t="s">
        <v>481</v>
      </c>
      <c r="B243" s="239" t="s">
        <v>694</v>
      </c>
      <c r="C243" s="226">
        <v>18.170000000000002</v>
      </c>
      <c r="D243" s="191">
        <v>10.081602592428929</v>
      </c>
      <c r="E243" s="193">
        <v>0.44515120570011402</v>
      </c>
      <c r="F243" s="152"/>
      <c r="G243" s="244"/>
      <c r="H243" s="251"/>
      <c r="I243" s="244"/>
      <c r="J243" s="252"/>
      <c r="K243" s="253"/>
      <c r="L243" s="254"/>
      <c r="M243" s="255"/>
      <c r="N243" s="2"/>
      <c r="O243" s="2"/>
      <c r="P243" s="2"/>
      <c r="Q243" s="2"/>
      <c r="R243" s="2"/>
      <c r="S243" s="2"/>
      <c r="T243" s="2"/>
    </row>
    <row r="244" spans="1:20" ht="108.75" customHeight="1" thickBot="1" x14ac:dyDescent="0.4">
      <c r="A244" s="221" t="s">
        <v>482</v>
      </c>
      <c r="B244" s="194" t="s">
        <v>490</v>
      </c>
      <c r="C244" s="226">
        <v>11.73</v>
      </c>
      <c r="D244" s="191">
        <v>4.9605110336817653</v>
      </c>
      <c r="E244" s="193">
        <v>0.57710903378672085</v>
      </c>
      <c r="F244" s="152"/>
      <c r="G244" s="244"/>
      <c r="H244" s="251"/>
      <c r="I244" s="244"/>
      <c r="J244" s="252"/>
      <c r="K244" s="253"/>
      <c r="L244" s="254"/>
      <c r="M244" s="255"/>
      <c r="N244" s="2"/>
      <c r="O244" s="2"/>
      <c r="P244" s="2"/>
      <c r="Q244" s="2"/>
      <c r="R244" s="2"/>
      <c r="S244" s="2"/>
      <c r="T244" s="2"/>
    </row>
    <row r="245" spans="1:20" ht="109.7" customHeight="1" thickBot="1" x14ac:dyDescent="0.4">
      <c r="A245" s="221" t="s">
        <v>483</v>
      </c>
      <c r="B245" s="194" t="s">
        <v>491</v>
      </c>
      <c r="C245" s="226">
        <v>19</v>
      </c>
      <c r="D245" s="191">
        <v>7.9583167396787458</v>
      </c>
      <c r="E245" s="193">
        <v>0.58114122422743442</v>
      </c>
      <c r="F245" s="152"/>
      <c r="G245" s="244"/>
      <c r="H245" s="251"/>
      <c r="I245" s="244"/>
      <c r="J245" s="252"/>
      <c r="K245" s="253"/>
      <c r="L245" s="254"/>
      <c r="M245" s="255"/>
      <c r="N245" s="2"/>
      <c r="O245" s="2"/>
      <c r="P245" s="2"/>
      <c r="Q245" s="2"/>
      <c r="R245" s="2"/>
      <c r="S245" s="2"/>
      <c r="T245" s="2"/>
    </row>
    <row r="246" spans="1:20" ht="109.7" customHeight="1" thickBot="1" x14ac:dyDescent="0.4">
      <c r="A246" s="221" t="s">
        <v>668</v>
      </c>
      <c r="B246" s="228" t="s">
        <v>669</v>
      </c>
      <c r="C246" s="226">
        <v>14.09</v>
      </c>
      <c r="D246" s="191">
        <v>6.0215053763440851</v>
      </c>
      <c r="E246" s="193">
        <v>0.57263978876195276</v>
      </c>
      <c r="F246" s="39"/>
      <c r="G246" s="244"/>
      <c r="H246" s="251"/>
      <c r="I246" s="244"/>
      <c r="J246" s="252"/>
      <c r="K246" s="253"/>
      <c r="L246" s="254"/>
      <c r="M246" s="255"/>
      <c r="N246" s="2"/>
      <c r="O246" s="2"/>
      <c r="P246" s="2"/>
      <c r="Q246" s="2"/>
      <c r="R246" s="2"/>
      <c r="S246" s="2"/>
      <c r="T246" s="2"/>
    </row>
    <row r="247" spans="1:20" ht="109.7" customHeight="1" thickBot="1" x14ac:dyDescent="0.4">
      <c r="A247" s="221" t="s">
        <v>670</v>
      </c>
      <c r="B247" s="228" t="s">
        <v>671</v>
      </c>
      <c r="C247" s="226">
        <v>19</v>
      </c>
      <c r="D247" s="191">
        <v>8.064516129032258</v>
      </c>
      <c r="E247" s="193">
        <v>0.57555178268251272</v>
      </c>
      <c r="F247" s="39"/>
      <c r="G247" s="244"/>
      <c r="H247" s="251"/>
      <c r="I247" s="244"/>
      <c r="J247" s="252"/>
      <c r="K247" s="253"/>
      <c r="L247" s="254"/>
      <c r="M247" s="255"/>
      <c r="N247" s="2"/>
      <c r="O247" s="2"/>
      <c r="P247" s="2"/>
      <c r="Q247" s="2"/>
      <c r="R247" s="2"/>
      <c r="S247" s="2"/>
      <c r="T247" s="2"/>
    </row>
    <row r="248" spans="1:20" ht="109.7" customHeight="1" thickBot="1" x14ac:dyDescent="0.4">
      <c r="A248" s="221" t="s">
        <v>672</v>
      </c>
      <c r="B248" s="228" t="s">
        <v>673</v>
      </c>
      <c r="C248" s="226">
        <v>11.73</v>
      </c>
      <c r="D248" s="191">
        <v>4.9462365591397841</v>
      </c>
      <c r="E248" s="193">
        <v>0.57832595403752907</v>
      </c>
      <c r="F248" s="39"/>
      <c r="G248" s="244"/>
      <c r="H248" s="251"/>
      <c r="I248" s="244"/>
      <c r="J248" s="252"/>
      <c r="K248" s="253"/>
      <c r="L248" s="254"/>
      <c r="M248" s="255"/>
      <c r="N248" s="2"/>
      <c r="O248" s="2"/>
      <c r="P248" s="2"/>
      <c r="Q248" s="2"/>
      <c r="R248" s="2"/>
      <c r="S248" s="2"/>
      <c r="T248" s="2"/>
    </row>
    <row r="249" spans="1:20" ht="119.25" customHeight="1" thickBot="1" x14ac:dyDescent="0.4">
      <c r="A249" s="221" t="s">
        <v>666</v>
      </c>
      <c r="B249" s="228" t="s">
        <v>667</v>
      </c>
      <c r="C249" s="226">
        <v>16.77</v>
      </c>
      <c r="D249" s="191">
        <v>6.25</v>
      </c>
      <c r="E249" s="193">
        <v>0.62731067382230177</v>
      </c>
      <c r="F249" s="39"/>
      <c r="G249" s="244"/>
      <c r="H249" s="251"/>
      <c r="I249" s="244"/>
      <c r="J249" s="252"/>
      <c r="K249" s="253"/>
      <c r="L249" s="254"/>
      <c r="M249" s="255"/>
      <c r="N249" s="2"/>
      <c r="O249" s="2"/>
      <c r="P249" s="2"/>
      <c r="Q249" s="2"/>
      <c r="R249" s="2"/>
      <c r="S249" s="2"/>
      <c r="T249" s="2"/>
    </row>
    <row r="250" spans="1:20" ht="109.7" customHeight="1" thickBot="1" x14ac:dyDescent="0.4">
      <c r="A250" s="221" t="s">
        <v>484</v>
      </c>
      <c r="B250" s="228" t="s">
        <v>492</v>
      </c>
      <c r="C250" s="226">
        <v>15.91</v>
      </c>
      <c r="D250" s="191">
        <v>9.5804163806909184</v>
      </c>
      <c r="E250" s="193">
        <v>0.39783680825324208</v>
      </c>
      <c r="F250" s="39"/>
      <c r="G250" s="244"/>
      <c r="H250" s="251"/>
      <c r="I250" s="244"/>
      <c r="J250" s="252"/>
      <c r="K250" s="253"/>
      <c r="L250" s="254"/>
      <c r="M250" s="255"/>
      <c r="N250" s="2"/>
      <c r="O250" s="2"/>
      <c r="P250" s="2"/>
      <c r="Q250" s="2"/>
      <c r="R250" s="2"/>
      <c r="S250" s="2"/>
      <c r="T250" s="2"/>
    </row>
    <row r="251" spans="1:20" ht="109.7" customHeight="1" thickBot="1" x14ac:dyDescent="0.4">
      <c r="A251" s="221" t="s">
        <v>485</v>
      </c>
      <c r="B251" s="228" t="s">
        <v>493</v>
      </c>
      <c r="C251" s="226">
        <v>16.86</v>
      </c>
      <c r="D251" s="191">
        <v>10.868398515558091</v>
      </c>
      <c r="E251" s="193">
        <v>0.35537375352561729</v>
      </c>
      <c r="F251" s="39"/>
      <c r="G251" s="244"/>
      <c r="H251" s="251"/>
      <c r="I251" s="244"/>
      <c r="J251" s="252"/>
      <c r="K251" s="253"/>
      <c r="L251" s="254"/>
      <c r="M251" s="255"/>
      <c r="N251" s="2"/>
      <c r="O251" s="2"/>
      <c r="P251" s="2"/>
      <c r="Q251" s="2"/>
      <c r="R251" s="2"/>
      <c r="S251" s="2"/>
      <c r="T251" s="2"/>
    </row>
    <row r="252" spans="1:20" ht="57.75" customHeight="1" thickBot="1" x14ac:dyDescent="0.4">
      <c r="A252" s="221" t="s">
        <v>486</v>
      </c>
      <c r="B252" s="228" t="s">
        <v>494</v>
      </c>
      <c r="C252" s="229">
        <v>16.27</v>
      </c>
      <c r="D252" s="191">
        <v>5.5</v>
      </c>
      <c r="E252" s="193">
        <v>0.66195451751690226</v>
      </c>
      <c r="F252" s="39"/>
      <c r="G252" s="244"/>
      <c r="H252" s="251"/>
      <c r="I252" s="244"/>
      <c r="J252" s="252"/>
      <c r="K252" s="253"/>
      <c r="L252" s="254"/>
      <c r="M252" s="255"/>
      <c r="N252" s="2"/>
      <c r="O252" s="2"/>
      <c r="P252" s="2"/>
      <c r="Q252" s="2"/>
      <c r="R252" s="2"/>
      <c r="S252" s="2"/>
      <c r="T252" s="2"/>
    </row>
    <row r="253" spans="1:20" ht="120.75" customHeight="1" thickBot="1" x14ac:dyDescent="0.4">
      <c r="A253" s="221" t="s">
        <v>674</v>
      </c>
      <c r="B253" s="228" t="s">
        <v>675</v>
      </c>
      <c r="C253" s="226">
        <v>20.82</v>
      </c>
      <c r="D253" s="191">
        <v>11</v>
      </c>
      <c r="E253" s="193">
        <v>0.47166186359269935</v>
      </c>
      <c r="F253" s="39"/>
      <c r="G253" s="244"/>
      <c r="H253" s="251"/>
      <c r="I253" s="244"/>
      <c r="J253" s="252"/>
      <c r="K253" s="253"/>
      <c r="L253" s="254"/>
      <c r="M253" s="255"/>
      <c r="N253" s="2"/>
      <c r="O253" s="2"/>
      <c r="P253" s="2"/>
      <c r="Q253" s="2"/>
      <c r="R253" s="2"/>
      <c r="S253" s="2"/>
      <c r="T253" s="2"/>
    </row>
    <row r="254" spans="1:20" ht="110.25" customHeight="1" thickBot="1" x14ac:dyDescent="0.4">
      <c r="A254" s="221" t="s">
        <v>487</v>
      </c>
      <c r="B254" s="228" t="s">
        <v>495</v>
      </c>
      <c r="C254" s="229">
        <v>15.45</v>
      </c>
      <c r="D254" s="191">
        <v>4.7071960297766742</v>
      </c>
      <c r="E254" s="193">
        <v>0.6953271178138074</v>
      </c>
      <c r="F254" s="39"/>
      <c r="G254" s="259"/>
      <c r="H254" s="268"/>
      <c r="I254" s="260"/>
      <c r="J254" s="269"/>
      <c r="K254" s="270"/>
      <c r="L254" s="271"/>
      <c r="M254" s="272"/>
      <c r="N254" s="2"/>
      <c r="O254" s="2"/>
      <c r="P254" s="2"/>
      <c r="Q254" s="2"/>
      <c r="R254" s="2"/>
      <c r="S254" s="2"/>
      <c r="T254" s="2"/>
    </row>
    <row r="255" spans="1:20" ht="32.25" thickBot="1" x14ac:dyDescent="0.4">
      <c r="A255" s="240" t="s">
        <v>0</v>
      </c>
      <c r="B255" s="240" t="s">
        <v>1</v>
      </c>
      <c r="C255" s="240" t="s">
        <v>2</v>
      </c>
      <c r="D255" s="241" t="s">
        <v>3</v>
      </c>
      <c r="E255" s="242" t="s">
        <v>4</v>
      </c>
      <c r="F255" s="241" t="s">
        <v>45</v>
      </c>
      <c r="G255" s="244"/>
      <c r="H255" s="251"/>
      <c r="I255" s="244"/>
      <c r="J255" s="252"/>
      <c r="K255" s="253"/>
      <c r="L255" s="254"/>
      <c r="M255" s="255"/>
      <c r="N255" s="2"/>
      <c r="O255" s="2"/>
      <c r="P255" s="2"/>
      <c r="Q255" s="2"/>
      <c r="R255" s="2"/>
      <c r="S255" s="2"/>
      <c r="T255" s="2"/>
    </row>
    <row r="256" spans="1:20" ht="107.25" customHeight="1" thickBot="1" x14ac:dyDescent="0.4">
      <c r="A256" s="221" t="s">
        <v>496</v>
      </c>
      <c r="B256" s="262" t="s">
        <v>498</v>
      </c>
      <c r="C256" s="226">
        <v>8.0299999999999994</v>
      </c>
      <c r="D256" s="227">
        <v>3.2939632545931756</v>
      </c>
      <c r="E256" s="193">
        <v>0.58979286991367674</v>
      </c>
      <c r="F256" s="152"/>
      <c r="G256" s="334"/>
      <c r="H256" s="334"/>
      <c r="I256" s="334"/>
      <c r="J256" s="334"/>
      <c r="K256" s="334"/>
      <c r="L256" s="334"/>
      <c r="M256" s="334"/>
      <c r="N256" s="2"/>
      <c r="O256" s="2"/>
      <c r="P256" s="2"/>
      <c r="Q256" s="2"/>
      <c r="R256" s="2"/>
      <c r="S256" s="2"/>
      <c r="T256" s="2"/>
    </row>
    <row r="257" spans="1:20" ht="107.25" customHeight="1" thickBot="1" x14ac:dyDescent="0.4">
      <c r="A257" s="221" t="s">
        <v>497</v>
      </c>
      <c r="B257" s="262" t="s">
        <v>499</v>
      </c>
      <c r="C257" s="226">
        <v>7.75</v>
      </c>
      <c r="D257" s="227">
        <v>3.7371938470728794</v>
      </c>
      <c r="E257" s="193">
        <v>0.5177814390873704</v>
      </c>
      <c r="F257" s="152"/>
      <c r="G257" s="259"/>
      <c r="H257" s="268"/>
      <c r="I257" s="260"/>
      <c r="J257" s="269"/>
      <c r="K257" s="270"/>
      <c r="L257" s="271"/>
      <c r="M257" s="272"/>
      <c r="N257" s="2"/>
      <c r="O257" s="2"/>
      <c r="P257" s="2"/>
      <c r="Q257" s="2"/>
      <c r="R257" s="2"/>
      <c r="S257" s="2"/>
      <c r="T257" s="2"/>
    </row>
    <row r="258" spans="1:20" ht="103.5" customHeight="1" thickBot="1" x14ac:dyDescent="0.4">
      <c r="A258" s="221" t="s">
        <v>315</v>
      </c>
      <c r="B258" s="267" t="s">
        <v>548</v>
      </c>
      <c r="C258" s="226">
        <v>14.73</v>
      </c>
      <c r="D258" s="227">
        <v>7.705632453567941</v>
      </c>
      <c r="E258" s="193">
        <v>0.47687491829138218</v>
      </c>
      <c r="F258" s="152"/>
      <c r="G258" s="334"/>
      <c r="H258" s="333"/>
      <c r="I258" s="333"/>
      <c r="J258" s="333"/>
      <c r="K258" s="333"/>
      <c r="L258" s="333"/>
      <c r="M258" s="333"/>
      <c r="N258" s="2"/>
      <c r="O258" s="2"/>
      <c r="P258" s="2"/>
      <c r="Q258" s="2"/>
      <c r="R258" s="2"/>
      <c r="S258" s="2"/>
      <c r="T258" s="2"/>
    </row>
    <row r="259" spans="1:20" ht="107.25" customHeight="1" thickBot="1" x14ac:dyDescent="0.4">
      <c r="A259" s="221" t="s">
        <v>316</v>
      </c>
      <c r="B259" s="194" t="s">
        <v>317</v>
      </c>
      <c r="C259" s="226">
        <v>9.36</v>
      </c>
      <c r="D259" s="227">
        <v>4.8924731182795691</v>
      </c>
      <c r="E259" s="193">
        <v>0.47729988052568706</v>
      </c>
      <c r="F259" s="152"/>
      <c r="G259" s="244"/>
      <c r="H259" s="251"/>
      <c r="I259" s="244"/>
      <c r="J259" s="252"/>
      <c r="K259" s="253"/>
      <c r="L259" s="254"/>
      <c r="M259" s="255"/>
      <c r="N259" s="2"/>
      <c r="O259" s="2"/>
      <c r="P259" s="2"/>
      <c r="Q259" s="2"/>
      <c r="R259" s="2"/>
      <c r="S259" s="2"/>
      <c r="T259" s="2"/>
    </row>
    <row r="260" spans="1:20" ht="107.25" customHeight="1" thickBot="1" x14ac:dyDescent="0.4">
      <c r="A260" s="221" t="s">
        <v>637</v>
      </c>
      <c r="B260" s="194" t="s">
        <v>638</v>
      </c>
      <c r="C260" s="226">
        <v>9.99</v>
      </c>
      <c r="D260" s="227">
        <v>4.25</v>
      </c>
      <c r="E260" s="193">
        <v>0.5745745745745745</v>
      </c>
      <c r="F260" s="152"/>
      <c r="G260" s="244"/>
      <c r="H260" s="251"/>
      <c r="I260" s="244"/>
      <c r="J260" s="252"/>
      <c r="K260" s="253"/>
      <c r="L260" s="254"/>
      <c r="M260" s="255"/>
      <c r="N260" s="2"/>
      <c r="O260" s="2"/>
      <c r="P260" s="2"/>
      <c r="Q260" s="2"/>
      <c r="R260" s="2"/>
      <c r="S260" s="2"/>
      <c r="T260" s="2"/>
    </row>
    <row r="261" spans="1:20" ht="107.25" customHeight="1" thickBot="1" x14ac:dyDescent="0.4">
      <c r="A261" s="221" t="s">
        <v>500</v>
      </c>
      <c r="B261" s="194" t="s">
        <v>502</v>
      </c>
      <c r="C261" s="226">
        <v>15.27</v>
      </c>
      <c r="D261" s="227">
        <v>6.64</v>
      </c>
      <c r="E261" s="193">
        <v>0.56516044531761622</v>
      </c>
      <c r="F261" s="152"/>
      <c r="G261" s="244"/>
      <c r="H261" s="251"/>
      <c r="I261" s="244"/>
      <c r="J261" s="252"/>
      <c r="K261" s="253"/>
      <c r="L261" s="254"/>
      <c r="M261" s="255"/>
      <c r="N261" s="2"/>
      <c r="O261" s="2"/>
      <c r="P261" s="2"/>
      <c r="Q261" s="2"/>
      <c r="R261" s="2"/>
      <c r="S261" s="2"/>
      <c r="T261" s="2"/>
    </row>
    <row r="262" spans="1:20" ht="101.25" customHeight="1" thickBot="1" x14ac:dyDescent="0.4">
      <c r="A262" s="221" t="s">
        <v>501</v>
      </c>
      <c r="B262" s="194" t="s">
        <v>503</v>
      </c>
      <c r="C262" s="226">
        <v>7.21</v>
      </c>
      <c r="D262" s="227">
        <v>2.3655913978494625</v>
      </c>
      <c r="E262" s="193">
        <v>0.67190133178232148</v>
      </c>
      <c r="F262" s="152"/>
      <c r="G262" s="244"/>
      <c r="H262" s="251"/>
      <c r="I262" s="244"/>
      <c r="J262" s="252"/>
      <c r="K262" s="253"/>
      <c r="L262" s="254"/>
      <c r="M262" s="255"/>
      <c r="N262" s="2"/>
      <c r="O262" s="2"/>
      <c r="P262" s="2"/>
      <c r="Q262" s="2"/>
      <c r="R262" s="2"/>
      <c r="S262" s="2"/>
      <c r="T262" s="2"/>
    </row>
    <row r="263" spans="1:20" ht="101.25" customHeight="1" thickBot="1" x14ac:dyDescent="0.4">
      <c r="A263" s="221" t="s">
        <v>398</v>
      </c>
      <c r="B263" s="194" t="s">
        <v>403</v>
      </c>
      <c r="C263" s="226">
        <v>9.5500000000000007</v>
      </c>
      <c r="D263" s="227">
        <v>4.2903815456410124</v>
      </c>
      <c r="E263" s="193">
        <v>0.55074538789099348</v>
      </c>
      <c r="F263" s="152"/>
      <c r="G263" s="244"/>
      <c r="H263" s="251"/>
      <c r="I263" s="244"/>
      <c r="J263" s="252"/>
      <c r="K263" s="253"/>
      <c r="L263" s="254"/>
      <c r="M263" s="255"/>
      <c r="N263" s="2"/>
      <c r="O263" s="2"/>
      <c r="P263" s="2"/>
      <c r="Q263" s="2"/>
      <c r="R263" s="2"/>
      <c r="S263" s="2"/>
      <c r="T263" s="2"/>
    </row>
    <row r="264" spans="1:20" ht="101.25" customHeight="1" thickBot="1" x14ac:dyDescent="0.4">
      <c r="A264" s="221" t="s">
        <v>397</v>
      </c>
      <c r="B264" s="194" t="s">
        <v>402</v>
      </c>
      <c r="C264" s="226">
        <v>8.73</v>
      </c>
      <c r="D264" s="227">
        <v>3.8656502199948233</v>
      </c>
      <c r="E264" s="193">
        <v>0.55719928751491143</v>
      </c>
      <c r="F264" s="152"/>
      <c r="G264" s="244"/>
      <c r="H264" s="251"/>
      <c r="I264" s="244"/>
      <c r="J264" s="252"/>
      <c r="K264" s="253"/>
      <c r="L264" s="254"/>
      <c r="M264" s="255"/>
      <c r="N264" s="2"/>
      <c r="O264" s="2"/>
      <c r="P264" s="2"/>
      <c r="Q264" s="2"/>
      <c r="R264" s="2"/>
      <c r="S264" s="2"/>
      <c r="T264" s="2"/>
    </row>
    <row r="265" spans="1:20" ht="101.25" customHeight="1" thickBot="1" x14ac:dyDescent="0.4">
      <c r="A265" s="221" t="s">
        <v>639</v>
      </c>
      <c r="B265" s="262" t="s">
        <v>640</v>
      </c>
      <c r="C265" s="226">
        <v>11.36</v>
      </c>
      <c r="D265" s="227">
        <v>4.838709677419355</v>
      </c>
      <c r="E265" s="193">
        <v>0.57405724670604275</v>
      </c>
      <c r="F265" s="152"/>
      <c r="G265" s="244"/>
      <c r="H265" s="251"/>
      <c r="I265" s="244"/>
      <c r="J265" s="252"/>
      <c r="K265" s="253"/>
      <c r="L265" s="254"/>
      <c r="M265" s="255"/>
      <c r="N265" s="2"/>
      <c r="O265" s="2"/>
      <c r="P265" s="2"/>
      <c r="Q265" s="2"/>
      <c r="R265" s="2"/>
      <c r="S265" s="2"/>
      <c r="T265" s="2"/>
    </row>
    <row r="266" spans="1:20" ht="101.25" customHeight="1" thickBot="1" x14ac:dyDescent="0.4">
      <c r="A266" s="221" t="s">
        <v>504</v>
      </c>
      <c r="B266" s="262" t="s">
        <v>505</v>
      </c>
      <c r="C266" s="226">
        <v>12.21</v>
      </c>
      <c r="D266" s="227">
        <v>5.365591397849462</v>
      </c>
      <c r="E266" s="193">
        <v>0.56055762507375417</v>
      </c>
      <c r="F266" s="279"/>
      <c r="G266" s="244"/>
      <c r="H266" s="251"/>
      <c r="I266" s="244"/>
      <c r="J266" s="252"/>
      <c r="K266" s="253"/>
      <c r="L266" s="254"/>
      <c r="M266" s="255"/>
      <c r="N266" s="2"/>
      <c r="O266" s="2"/>
      <c r="P266" s="2"/>
      <c r="Q266" s="2"/>
      <c r="R266" s="2"/>
      <c r="S266" s="2"/>
      <c r="T266" s="2"/>
    </row>
    <row r="267" spans="1:20" ht="101.25" customHeight="1" thickBot="1" x14ac:dyDescent="0.4">
      <c r="A267" s="221" t="s">
        <v>304</v>
      </c>
      <c r="B267" s="262" t="s">
        <v>314</v>
      </c>
      <c r="C267" s="226">
        <v>12.21</v>
      </c>
      <c r="D267" s="227">
        <v>6.2073384518753931</v>
      </c>
      <c r="E267" s="193">
        <v>0.49161847240987777</v>
      </c>
      <c r="F267" s="152"/>
      <c r="G267" s="302"/>
      <c r="H267" s="302"/>
      <c r="I267" s="302"/>
      <c r="J267" s="302"/>
      <c r="K267" s="302"/>
      <c r="L267" s="302"/>
      <c r="M267" s="302"/>
      <c r="N267" s="2"/>
      <c r="O267" s="2"/>
      <c r="P267" s="2"/>
      <c r="Q267" s="2"/>
      <c r="R267" s="2"/>
      <c r="S267" s="2"/>
      <c r="T267" s="2"/>
    </row>
    <row r="268" spans="1:20" ht="108.75" customHeight="1" thickBot="1" x14ac:dyDescent="0.4">
      <c r="A268" s="221" t="s">
        <v>506</v>
      </c>
      <c r="B268" s="194" t="s">
        <v>513</v>
      </c>
      <c r="C268" s="226">
        <v>13.44</v>
      </c>
      <c r="D268" s="227">
        <v>10.473118279569892</v>
      </c>
      <c r="E268" s="193">
        <v>0.22075012800819249</v>
      </c>
      <c r="F268" s="152"/>
      <c r="G268" s="244"/>
      <c r="H268" s="251"/>
      <c r="I268" s="244"/>
      <c r="J268" s="252"/>
      <c r="K268" s="253"/>
      <c r="L268" s="254"/>
      <c r="M268" s="255"/>
      <c r="N268" s="2"/>
      <c r="O268" s="2"/>
      <c r="P268" s="2"/>
      <c r="Q268" s="2"/>
      <c r="R268" s="2"/>
      <c r="S268" s="2"/>
      <c r="T268" s="2"/>
    </row>
    <row r="269" spans="1:20" ht="102.75" customHeight="1" thickBot="1" x14ac:dyDescent="0.4">
      <c r="A269" s="221" t="s">
        <v>680</v>
      </c>
      <c r="B269" s="194" t="s">
        <v>681</v>
      </c>
      <c r="C269" s="226">
        <v>7.25</v>
      </c>
      <c r="D269" s="191">
        <v>3.5</v>
      </c>
      <c r="E269" s="193">
        <v>0.51724137931034475</v>
      </c>
      <c r="F269" s="152"/>
      <c r="G269" s="244"/>
      <c r="H269" s="251"/>
      <c r="I269" s="244"/>
      <c r="J269" s="252"/>
      <c r="K269" s="253"/>
      <c r="L269" s="254"/>
      <c r="M269" s="255"/>
      <c r="N269" s="2"/>
      <c r="O269" s="2"/>
      <c r="P269" s="2"/>
      <c r="Q269" s="2"/>
      <c r="R269" s="2"/>
      <c r="S269" s="2"/>
      <c r="T269" s="2"/>
    </row>
    <row r="270" spans="1:20" ht="113.45" customHeight="1" thickBot="1" x14ac:dyDescent="0.4">
      <c r="A270" s="221" t="s">
        <v>344</v>
      </c>
      <c r="B270" s="194" t="s">
        <v>353</v>
      </c>
      <c r="C270" s="226">
        <v>8.18</v>
      </c>
      <c r="D270" s="227">
        <v>4.193548387096774</v>
      </c>
      <c r="E270" s="193">
        <v>0.48734127297105445</v>
      </c>
      <c r="F270" s="152"/>
      <c r="G270" s="244"/>
      <c r="H270" s="251"/>
      <c r="I270" s="244"/>
      <c r="J270" s="252"/>
      <c r="K270" s="253"/>
      <c r="L270" s="254"/>
      <c r="M270" s="255"/>
      <c r="N270" s="2"/>
      <c r="O270" s="2"/>
      <c r="P270" s="2"/>
      <c r="Q270" s="2"/>
      <c r="R270" s="2"/>
      <c r="S270" s="2"/>
      <c r="T270" s="2"/>
    </row>
    <row r="271" spans="1:20" ht="32.25" thickBot="1" x14ac:dyDescent="0.4">
      <c r="A271" s="240" t="s">
        <v>0</v>
      </c>
      <c r="B271" s="240" t="s">
        <v>1</v>
      </c>
      <c r="C271" s="240" t="s">
        <v>2</v>
      </c>
      <c r="D271" s="241" t="s">
        <v>3</v>
      </c>
      <c r="E271" s="242" t="s">
        <v>4</v>
      </c>
      <c r="F271" s="241" t="s">
        <v>45</v>
      </c>
      <c r="G271" s="244"/>
      <c r="H271" s="251"/>
      <c r="I271" s="244"/>
      <c r="J271" s="252"/>
      <c r="K271" s="253"/>
      <c r="L271" s="254"/>
      <c r="M271" s="255"/>
      <c r="N271" s="2"/>
      <c r="O271" s="2"/>
      <c r="P271" s="2"/>
      <c r="Q271" s="2"/>
      <c r="R271" s="2"/>
      <c r="S271" s="2"/>
      <c r="T271" s="2"/>
    </row>
    <row r="272" spans="1:20" ht="113.45" customHeight="1" thickBot="1" x14ac:dyDescent="0.4">
      <c r="A272" s="221" t="s">
        <v>507</v>
      </c>
      <c r="B272" s="194" t="s">
        <v>514</v>
      </c>
      <c r="C272" s="226">
        <v>9.43</v>
      </c>
      <c r="D272" s="227">
        <v>3.9440898549057941</v>
      </c>
      <c r="E272" s="193">
        <v>0.5817508107204884</v>
      </c>
      <c r="F272" s="152"/>
      <c r="G272" s="244"/>
      <c r="H272" s="251"/>
      <c r="I272" s="244"/>
      <c r="J272" s="252"/>
      <c r="K272" s="253"/>
      <c r="L272" s="254"/>
      <c r="M272" s="255"/>
      <c r="N272" s="2"/>
      <c r="O272" s="2"/>
      <c r="P272" s="2"/>
      <c r="Q272" s="2"/>
      <c r="R272" s="2"/>
      <c r="S272" s="2"/>
      <c r="T272" s="2"/>
    </row>
    <row r="273" spans="1:20" ht="113.45" customHeight="1" thickBot="1" x14ac:dyDescent="0.4">
      <c r="A273" s="221" t="s">
        <v>508</v>
      </c>
      <c r="B273" s="239" t="s">
        <v>617</v>
      </c>
      <c r="C273" s="226">
        <v>10.55</v>
      </c>
      <c r="D273" s="227">
        <v>5.5118279569892472</v>
      </c>
      <c r="E273" s="193">
        <v>0.47755185241808085</v>
      </c>
      <c r="F273" s="152"/>
      <c r="G273" s="244"/>
      <c r="H273" s="251"/>
      <c r="I273" s="244"/>
      <c r="J273" s="252"/>
      <c r="K273" s="253"/>
      <c r="L273" s="254"/>
      <c r="M273" s="255"/>
      <c r="N273" s="2"/>
      <c r="O273" s="2"/>
      <c r="P273" s="2"/>
      <c r="Q273" s="2"/>
      <c r="R273" s="2"/>
      <c r="S273" s="2"/>
      <c r="T273" s="2"/>
    </row>
    <row r="274" spans="1:20" ht="104.25" customHeight="1" thickBot="1" x14ac:dyDescent="0.4">
      <c r="A274" s="221" t="s">
        <v>371</v>
      </c>
      <c r="B274" s="211" t="s">
        <v>375</v>
      </c>
      <c r="C274" s="226">
        <v>9</v>
      </c>
      <c r="D274" s="227">
        <v>3.1014188458357195</v>
      </c>
      <c r="E274" s="193">
        <v>0.65539790601825332</v>
      </c>
      <c r="F274" s="152"/>
      <c r="G274" s="244"/>
      <c r="H274" s="251"/>
      <c r="I274" s="244"/>
      <c r="J274" s="252"/>
      <c r="K274" s="253"/>
      <c r="L274" s="254"/>
      <c r="M274" s="255"/>
      <c r="N274" s="2"/>
      <c r="O274" s="2"/>
      <c r="P274" s="2"/>
      <c r="Q274" s="2"/>
      <c r="R274" s="2"/>
      <c r="S274" s="2"/>
      <c r="T274" s="2"/>
    </row>
    <row r="275" spans="1:20" ht="104.25" customHeight="1" thickBot="1" x14ac:dyDescent="0.4">
      <c r="A275" s="221" t="s">
        <v>678</v>
      </c>
      <c r="B275" s="211" t="s">
        <v>679</v>
      </c>
      <c r="C275" s="226">
        <v>8.64</v>
      </c>
      <c r="D275" s="191">
        <v>3</v>
      </c>
      <c r="E275" s="193">
        <v>0.65277777777777779</v>
      </c>
      <c r="F275" s="152"/>
      <c r="G275" s="244"/>
      <c r="H275" s="251"/>
      <c r="I275" s="244"/>
      <c r="J275" s="252"/>
      <c r="K275" s="253"/>
      <c r="L275" s="254"/>
      <c r="M275" s="255"/>
      <c r="N275" s="2"/>
      <c r="O275" s="2"/>
      <c r="P275" s="2"/>
      <c r="Q275" s="2"/>
      <c r="R275" s="2"/>
      <c r="S275" s="2"/>
      <c r="T275" s="2"/>
    </row>
    <row r="276" spans="1:20" ht="104.25" customHeight="1" thickBot="1" x14ac:dyDescent="0.4">
      <c r="A276" s="221" t="s">
        <v>509</v>
      </c>
      <c r="B276" s="211" t="s">
        <v>515</v>
      </c>
      <c r="C276" s="226">
        <v>10.57</v>
      </c>
      <c r="D276" s="227">
        <v>4.8115674293022597</v>
      </c>
      <c r="E276" s="193">
        <v>0.54479021482476253</v>
      </c>
      <c r="F276" s="152"/>
      <c r="G276" s="244"/>
      <c r="H276" s="251"/>
      <c r="I276" s="244"/>
      <c r="J276" s="252"/>
      <c r="K276" s="253"/>
      <c r="L276" s="254"/>
      <c r="M276" s="255"/>
      <c r="N276" s="2"/>
      <c r="O276" s="2"/>
      <c r="P276" s="2"/>
      <c r="Q276" s="2"/>
      <c r="R276" s="2"/>
      <c r="S276" s="2"/>
      <c r="T276" s="2"/>
    </row>
    <row r="277" spans="1:20" ht="104.25" customHeight="1" thickBot="1" x14ac:dyDescent="0.4">
      <c r="A277" s="221" t="s">
        <v>510</v>
      </c>
      <c r="B277" s="211" t="s">
        <v>516</v>
      </c>
      <c r="C277" s="226">
        <v>4.0199999999999996</v>
      </c>
      <c r="D277" s="227">
        <v>1.946236559139785</v>
      </c>
      <c r="E277" s="193">
        <v>0.51586155245278975</v>
      </c>
      <c r="F277" s="152"/>
      <c r="G277" s="244"/>
      <c r="H277" s="251"/>
      <c r="I277" s="244"/>
      <c r="J277" s="252"/>
      <c r="K277" s="253"/>
      <c r="L277" s="254"/>
      <c r="M277" s="255"/>
      <c r="N277" s="2"/>
      <c r="O277" s="2"/>
      <c r="P277" s="2"/>
      <c r="Q277" s="2"/>
      <c r="R277" s="2"/>
      <c r="S277" s="2"/>
      <c r="T277" s="2"/>
    </row>
    <row r="278" spans="1:20" ht="104.25" customHeight="1" thickBot="1" x14ac:dyDescent="0.4">
      <c r="A278" s="221" t="s">
        <v>511</v>
      </c>
      <c r="B278" s="211" t="s">
        <v>517</v>
      </c>
      <c r="C278" s="226">
        <v>4.0199999999999996</v>
      </c>
      <c r="D278" s="227">
        <v>2.0196078431372548</v>
      </c>
      <c r="E278" s="193">
        <v>0.49760998926933953</v>
      </c>
      <c r="F278" s="152"/>
      <c r="G278" s="244"/>
      <c r="H278" s="251"/>
      <c r="I278" s="244"/>
      <c r="J278" s="252"/>
      <c r="K278" s="253"/>
      <c r="L278" s="254"/>
      <c r="M278" s="255"/>
      <c r="N278" s="2"/>
      <c r="O278" s="2"/>
      <c r="P278" s="2"/>
      <c r="Q278" s="2"/>
      <c r="R278" s="2"/>
      <c r="S278" s="2"/>
      <c r="T278" s="2"/>
    </row>
    <row r="279" spans="1:20" ht="104.25" customHeight="1" thickBot="1" x14ac:dyDescent="0.4">
      <c r="A279" s="221" t="s">
        <v>512</v>
      </c>
      <c r="B279" s="211" t="s">
        <v>518</v>
      </c>
      <c r="C279" s="226">
        <v>4.88</v>
      </c>
      <c r="D279" s="227">
        <v>1.67741935483871</v>
      </c>
      <c r="E279" s="193">
        <v>0.6562665256478053</v>
      </c>
      <c r="F279" s="152"/>
      <c r="G279" s="244"/>
      <c r="H279" s="251"/>
      <c r="I279" s="244"/>
      <c r="J279" s="252"/>
      <c r="K279" s="253"/>
      <c r="L279" s="254"/>
      <c r="M279" s="255"/>
      <c r="N279" s="2"/>
      <c r="O279" s="2"/>
      <c r="P279" s="2"/>
      <c r="Q279" s="2"/>
      <c r="R279" s="2"/>
      <c r="S279" s="2"/>
      <c r="T279" s="2"/>
    </row>
    <row r="280" spans="1:20" ht="104.25" customHeight="1" thickBot="1" x14ac:dyDescent="0.4">
      <c r="A280" s="221" t="s">
        <v>394</v>
      </c>
      <c r="B280" s="194" t="s">
        <v>401</v>
      </c>
      <c r="C280" s="226">
        <v>12.21</v>
      </c>
      <c r="D280" s="227">
        <v>6.1272475795297368</v>
      </c>
      <c r="E280" s="193">
        <v>0.49817792141443606</v>
      </c>
      <c r="F280" s="152"/>
      <c r="G280" s="244"/>
      <c r="H280" s="251"/>
      <c r="I280" s="244"/>
      <c r="J280" s="252"/>
      <c r="K280" s="253"/>
      <c r="L280" s="254"/>
      <c r="M280" s="255"/>
      <c r="N280" s="2"/>
      <c r="O280" s="2"/>
      <c r="P280" s="2"/>
      <c r="Q280" s="2"/>
      <c r="R280" s="2"/>
      <c r="S280" s="2"/>
      <c r="T280" s="2"/>
    </row>
    <row r="281" spans="1:20" ht="104.25" customHeight="1" thickBot="1" x14ac:dyDescent="0.4">
      <c r="A281" s="221" t="s">
        <v>519</v>
      </c>
      <c r="B281" s="194" t="s">
        <v>523</v>
      </c>
      <c r="C281" s="226">
        <v>12.21</v>
      </c>
      <c r="D281" s="227">
        <v>6.156546489563568</v>
      </c>
      <c r="E281" s="193">
        <v>0.49577833828308215</v>
      </c>
      <c r="F281" s="152"/>
      <c r="G281" s="244"/>
      <c r="H281" s="251"/>
      <c r="I281" s="244"/>
      <c r="J281" s="252"/>
      <c r="K281" s="253"/>
      <c r="L281" s="254"/>
      <c r="M281" s="255"/>
      <c r="N281" s="2"/>
      <c r="O281" s="2"/>
      <c r="P281" s="2"/>
      <c r="Q281" s="2"/>
      <c r="R281" s="2"/>
      <c r="S281" s="2"/>
      <c r="T281" s="2"/>
    </row>
    <row r="282" spans="1:20" ht="116.25" customHeight="1" thickBot="1" x14ac:dyDescent="0.4">
      <c r="A282" s="221" t="s">
        <v>520</v>
      </c>
      <c r="B282" s="211" t="s">
        <v>524</v>
      </c>
      <c r="C282" s="226">
        <v>8.23</v>
      </c>
      <c r="D282" s="227">
        <v>2.62388228636105</v>
      </c>
      <c r="E282" s="193">
        <v>0.68118076714932563</v>
      </c>
      <c r="F282" s="39"/>
      <c r="G282" s="244"/>
      <c r="H282" s="251"/>
      <c r="I282" s="244"/>
      <c r="J282" s="252"/>
      <c r="K282" s="253"/>
      <c r="L282" s="254"/>
      <c r="M282" s="255"/>
      <c r="N282" s="2"/>
      <c r="O282" s="2"/>
      <c r="P282" s="2"/>
      <c r="Q282" s="2"/>
      <c r="R282" s="2"/>
      <c r="S282" s="2"/>
      <c r="T282" s="2"/>
    </row>
    <row r="283" spans="1:20" ht="116.25" customHeight="1" thickBot="1" x14ac:dyDescent="0.4">
      <c r="A283" s="221" t="s">
        <v>521</v>
      </c>
      <c r="B283" s="211" t="s">
        <v>525</v>
      </c>
      <c r="C283" s="226">
        <v>7.45</v>
      </c>
      <c r="D283" s="227">
        <v>2.3915675742804803</v>
      </c>
      <c r="E283" s="193">
        <v>0.67898421821738519</v>
      </c>
      <c r="F283" s="39"/>
      <c r="G283" s="244"/>
      <c r="H283" s="251"/>
      <c r="I283" s="244"/>
      <c r="J283" s="252"/>
      <c r="K283" s="253"/>
      <c r="L283" s="254"/>
      <c r="M283" s="255"/>
      <c r="N283" s="2"/>
      <c r="O283" s="2"/>
      <c r="P283" s="2"/>
      <c r="Q283" s="2"/>
      <c r="R283" s="2"/>
      <c r="S283" s="2"/>
      <c r="T283" s="2"/>
    </row>
    <row r="284" spans="1:20" ht="116.25" customHeight="1" thickBot="1" x14ac:dyDescent="0.4">
      <c r="A284" s="221" t="s">
        <v>400</v>
      </c>
      <c r="B284" s="211" t="s">
        <v>405</v>
      </c>
      <c r="C284" s="226">
        <v>7.41</v>
      </c>
      <c r="D284" s="227">
        <v>2.258064516129032</v>
      </c>
      <c r="E284" s="193">
        <v>0.6952679465412912</v>
      </c>
      <c r="F284" s="39"/>
      <c r="G284" s="244"/>
      <c r="H284" s="251"/>
      <c r="I284" s="244"/>
      <c r="J284" s="252"/>
      <c r="K284" s="253"/>
      <c r="L284" s="254"/>
      <c r="M284" s="255"/>
      <c r="N284" s="2"/>
      <c r="O284" s="2"/>
      <c r="P284" s="2"/>
      <c r="Q284" s="2"/>
      <c r="R284" s="2"/>
      <c r="S284" s="2"/>
      <c r="T284" s="2"/>
    </row>
    <row r="285" spans="1:20" ht="105" customHeight="1" thickBot="1" x14ac:dyDescent="0.4">
      <c r="A285" s="221" t="s">
        <v>522</v>
      </c>
      <c r="B285" s="211" t="s">
        <v>526</v>
      </c>
      <c r="C285" s="226">
        <v>10.16</v>
      </c>
      <c r="D285" s="227">
        <v>3.2307599371753049</v>
      </c>
      <c r="E285" s="193">
        <v>0.68201181720715498</v>
      </c>
      <c r="F285" s="39"/>
      <c r="G285" s="244"/>
      <c r="H285" s="251"/>
      <c r="I285" s="244"/>
      <c r="J285" s="252"/>
      <c r="K285" s="253"/>
      <c r="L285" s="254"/>
      <c r="M285" s="255"/>
      <c r="N285" s="2"/>
      <c r="O285" s="2"/>
      <c r="P285" s="2"/>
      <c r="Q285" s="2"/>
      <c r="R285" s="2"/>
      <c r="S285" s="2"/>
      <c r="T285" s="2"/>
    </row>
    <row r="286" spans="1:20" ht="107.25" customHeight="1" thickBot="1" x14ac:dyDescent="0.4">
      <c r="A286" s="221" t="s">
        <v>406</v>
      </c>
      <c r="B286" s="262" t="s">
        <v>409</v>
      </c>
      <c r="C286" s="226">
        <v>16.8</v>
      </c>
      <c r="D286" s="227">
        <v>10.922384100905438</v>
      </c>
      <c r="E286" s="193">
        <v>0.34985808923181916</v>
      </c>
      <c r="F286" s="273"/>
      <c r="G286" s="259"/>
      <c r="H286" s="268"/>
      <c r="I286" s="260"/>
      <c r="J286" s="269"/>
      <c r="K286" s="270"/>
      <c r="L286" s="271"/>
      <c r="M286" s="272"/>
      <c r="N286" s="2"/>
      <c r="O286" s="2"/>
      <c r="P286" s="2"/>
      <c r="Q286" s="2"/>
      <c r="R286" s="2"/>
      <c r="S286" s="2"/>
      <c r="T286" s="2"/>
    </row>
    <row r="287" spans="1:20" ht="32.25" thickBot="1" x14ac:dyDescent="0.4">
      <c r="A287" s="240" t="s">
        <v>0</v>
      </c>
      <c r="B287" s="240" t="s">
        <v>1</v>
      </c>
      <c r="C287" s="240" t="s">
        <v>2</v>
      </c>
      <c r="D287" s="241" t="s">
        <v>3</v>
      </c>
      <c r="E287" s="242" t="s">
        <v>4</v>
      </c>
      <c r="F287" s="241" t="s">
        <v>45</v>
      </c>
      <c r="G287" s="244"/>
      <c r="H287" s="251"/>
      <c r="I287" s="244"/>
      <c r="J287" s="252"/>
      <c r="K287" s="253"/>
      <c r="L287" s="254"/>
      <c r="M287" s="255"/>
      <c r="N287" s="2"/>
      <c r="O287" s="2"/>
      <c r="P287" s="2"/>
      <c r="Q287" s="2"/>
      <c r="R287" s="2"/>
      <c r="S287" s="2"/>
      <c r="T287" s="2"/>
    </row>
    <row r="288" spans="1:20" ht="107.25" customHeight="1" thickBot="1" x14ac:dyDescent="0.4">
      <c r="A288" s="221" t="s">
        <v>425</v>
      </c>
      <c r="B288" s="262" t="s">
        <v>427</v>
      </c>
      <c r="C288" s="226">
        <v>9</v>
      </c>
      <c r="D288" s="227">
        <v>4.5</v>
      </c>
      <c r="E288" s="263">
        <v>0.5</v>
      </c>
      <c r="F288" s="152"/>
      <c r="G288" s="334"/>
      <c r="H288" s="333"/>
      <c r="I288" s="333"/>
      <c r="J288" s="333"/>
      <c r="K288" s="333"/>
      <c r="L288" s="333"/>
      <c r="M288" s="333"/>
      <c r="N288" s="2"/>
      <c r="O288" s="2"/>
      <c r="P288" s="2"/>
      <c r="Q288" s="2"/>
      <c r="R288" s="2"/>
      <c r="S288" s="2"/>
      <c r="T288" s="2"/>
    </row>
    <row r="289" spans="1:25" ht="107.25" customHeight="1" thickBot="1" x14ac:dyDescent="0.4">
      <c r="A289" s="221" t="s">
        <v>420</v>
      </c>
      <c r="B289" s="194" t="s">
        <v>421</v>
      </c>
      <c r="C289" s="226">
        <v>9</v>
      </c>
      <c r="D289" s="227">
        <v>4.5</v>
      </c>
      <c r="E289" s="193">
        <v>0.5</v>
      </c>
      <c r="F289" s="266"/>
      <c r="G289" s="244"/>
      <c r="H289" s="251"/>
      <c r="I289" s="244"/>
      <c r="J289" s="252"/>
      <c r="K289" s="253"/>
      <c r="L289" s="254"/>
      <c r="M289" s="255"/>
      <c r="N289" s="2"/>
      <c r="O289" s="2"/>
      <c r="P289" s="265"/>
      <c r="Q289" s="265"/>
      <c r="R289" s="265"/>
      <c r="S289" s="265"/>
      <c r="T289" s="265"/>
      <c r="U289" s="265"/>
      <c r="V289" s="265"/>
      <c r="W289" s="265"/>
      <c r="X289" s="265"/>
      <c r="Y289" s="265"/>
    </row>
    <row r="290" spans="1:25" ht="107.25" customHeight="1" thickBot="1" x14ac:dyDescent="0.4">
      <c r="A290" s="221" t="s">
        <v>422</v>
      </c>
      <c r="B290" s="194" t="s">
        <v>423</v>
      </c>
      <c r="C290" s="226">
        <v>9</v>
      </c>
      <c r="D290" s="227">
        <v>4.5</v>
      </c>
      <c r="E290" s="193">
        <v>0.5</v>
      </c>
      <c r="F290" s="39"/>
      <c r="G290" s="244"/>
      <c r="H290" s="251"/>
      <c r="I290" s="244"/>
      <c r="J290" s="252"/>
      <c r="K290" s="253"/>
      <c r="L290" s="254"/>
      <c r="M290" s="255"/>
      <c r="N290" s="2"/>
      <c r="O290" s="2"/>
      <c r="P290" s="265"/>
      <c r="Q290" s="265"/>
      <c r="R290" s="265"/>
      <c r="S290" s="265"/>
      <c r="T290" s="265"/>
      <c r="U290" s="265"/>
      <c r="V290" s="265"/>
      <c r="W290" s="265"/>
      <c r="X290" s="265"/>
      <c r="Y290" s="265"/>
    </row>
    <row r="291" spans="1:25" ht="108.75" customHeight="1" thickBot="1" x14ac:dyDescent="0.4">
      <c r="A291" s="221" t="s">
        <v>424</v>
      </c>
      <c r="B291" s="211" t="s">
        <v>426</v>
      </c>
      <c r="C291" s="226">
        <v>9</v>
      </c>
      <c r="D291" s="227">
        <v>4.5</v>
      </c>
      <c r="E291" s="193">
        <v>0.5</v>
      </c>
      <c r="F291" s="39"/>
      <c r="G291" s="244"/>
      <c r="H291" s="251"/>
      <c r="I291" s="244"/>
      <c r="J291" s="252"/>
      <c r="K291" s="253"/>
      <c r="L291" s="254"/>
      <c r="M291" s="255"/>
      <c r="N291" s="2"/>
      <c r="O291" s="2"/>
      <c r="P291" s="265"/>
      <c r="Q291" s="265"/>
      <c r="R291" s="265"/>
      <c r="S291" s="265"/>
      <c r="T291" s="265"/>
      <c r="U291" s="265"/>
      <c r="V291" s="265"/>
      <c r="W291" s="265"/>
      <c r="X291" s="265"/>
      <c r="Y291" s="265"/>
    </row>
    <row r="292" spans="1:25" ht="111.75" customHeight="1" thickBot="1" x14ac:dyDescent="0.4">
      <c r="A292" s="221" t="s">
        <v>527</v>
      </c>
      <c r="B292" s="211" t="s">
        <v>528</v>
      </c>
      <c r="C292" s="226">
        <v>14.17</v>
      </c>
      <c r="D292" s="227">
        <v>7.301075268817204</v>
      </c>
      <c r="E292" s="193">
        <v>0.48475121603266025</v>
      </c>
      <c r="F292" s="273"/>
      <c r="G292" s="313"/>
      <c r="H292" s="314"/>
      <c r="I292" s="315"/>
      <c r="J292" s="316"/>
      <c r="K292" s="317"/>
      <c r="L292" s="318"/>
      <c r="M292" s="319"/>
      <c r="N292" s="2"/>
      <c r="O292" s="2"/>
      <c r="P292" s="265"/>
      <c r="Q292" s="265"/>
      <c r="R292" s="265"/>
      <c r="S292" s="265"/>
      <c r="T292" s="265"/>
      <c r="U292" s="265"/>
      <c r="V292" s="265"/>
      <c r="W292" s="265"/>
      <c r="X292" s="265"/>
      <c r="Y292" s="265"/>
    </row>
    <row r="293" spans="1:25" ht="107.25" customHeight="1" thickBot="1" x14ac:dyDescent="0.4">
      <c r="A293" s="221" t="s">
        <v>682</v>
      </c>
      <c r="B293" s="262" t="s">
        <v>683</v>
      </c>
      <c r="C293" s="226">
        <v>10.45</v>
      </c>
      <c r="D293" s="191">
        <v>7.6021505376344081</v>
      </c>
      <c r="E293" s="263">
        <v>0.27252147965220974</v>
      </c>
      <c r="F293" s="39"/>
      <c r="G293" s="334"/>
      <c r="H293" s="333"/>
      <c r="I293" s="333"/>
      <c r="J293" s="333"/>
      <c r="K293" s="333"/>
      <c r="L293" s="333"/>
      <c r="M293" s="333"/>
      <c r="N293" s="2"/>
      <c r="O293" s="2"/>
      <c r="P293" s="2"/>
      <c r="Q293" s="2"/>
      <c r="R293" s="2"/>
      <c r="S293" s="2"/>
      <c r="T293" s="2"/>
    </row>
    <row r="294" spans="1:25" ht="108.75" customHeight="1" thickBot="1" x14ac:dyDescent="0.4">
      <c r="A294" s="221" t="s">
        <v>529</v>
      </c>
      <c r="B294" s="211" t="s">
        <v>531</v>
      </c>
      <c r="C294" s="226">
        <v>9.91</v>
      </c>
      <c r="D294" s="227">
        <v>4.9173556927137918</v>
      </c>
      <c r="E294" s="263">
        <v>0.50379861829326011</v>
      </c>
      <c r="F294" s="266"/>
      <c r="G294" s="244"/>
      <c r="H294" s="251"/>
      <c r="I294" s="244"/>
      <c r="J294" s="252"/>
      <c r="K294" s="253"/>
      <c r="L294" s="254"/>
      <c r="M294" s="255"/>
      <c r="N294" s="2"/>
      <c r="O294" s="2"/>
      <c r="P294" s="2"/>
      <c r="Q294" s="2"/>
      <c r="R294" s="2"/>
      <c r="S294" s="2"/>
      <c r="T294" s="2"/>
    </row>
    <row r="295" spans="1:25" ht="99" customHeight="1" thickBot="1" x14ac:dyDescent="0.4">
      <c r="A295" s="221" t="s">
        <v>530</v>
      </c>
      <c r="B295" s="211" t="s">
        <v>532</v>
      </c>
      <c r="C295" s="226">
        <v>13.55</v>
      </c>
      <c r="D295" s="227">
        <v>6.7</v>
      </c>
      <c r="E295" s="193">
        <v>0.50553505535055354</v>
      </c>
      <c r="F295" s="264"/>
      <c r="G295" s="244"/>
      <c r="H295" s="251"/>
      <c r="I295" s="244"/>
      <c r="J295" s="252"/>
      <c r="K295" s="253"/>
      <c r="L295" s="254"/>
      <c r="M295" s="255"/>
      <c r="N295" s="2"/>
      <c r="O295" s="2"/>
      <c r="P295" s="2"/>
      <c r="Q295" s="2"/>
      <c r="R295" s="2"/>
      <c r="S295" s="2"/>
      <c r="T295" s="2"/>
    </row>
    <row r="296" spans="1:25" ht="104.25" customHeight="1" thickBot="1" x14ac:dyDescent="0.4">
      <c r="A296" s="221" t="s">
        <v>595</v>
      </c>
      <c r="B296" s="211" t="s">
        <v>596</v>
      </c>
      <c r="C296" s="226">
        <v>12.09</v>
      </c>
      <c r="D296" s="191">
        <v>5.86</v>
      </c>
      <c r="E296" s="193">
        <v>0.51570584722572654</v>
      </c>
      <c r="F296" s="39"/>
      <c r="G296" s="244"/>
      <c r="H296" s="251"/>
      <c r="I296" s="244"/>
      <c r="J296" s="252"/>
      <c r="K296" s="253"/>
      <c r="L296" s="254"/>
      <c r="M296" s="255"/>
      <c r="N296" s="2"/>
      <c r="O296" s="2"/>
      <c r="P296" s="2"/>
      <c r="Q296" s="2"/>
      <c r="R296" s="2"/>
      <c r="S296" s="2"/>
      <c r="T296" s="2"/>
    </row>
    <row r="297" spans="1:25" ht="109.7" customHeight="1" thickBot="1" x14ac:dyDescent="0.4">
      <c r="A297" s="221" t="s">
        <v>684</v>
      </c>
      <c r="B297" s="261" t="s">
        <v>685</v>
      </c>
      <c r="C297" s="226">
        <v>22.73</v>
      </c>
      <c r="D297" s="191">
        <v>12</v>
      </c>
      <c r="E297" s="193">
        <v>0.47206335239771224</v>
      </c>
      <c r="F297" s="39"/>
      <c r="G297" s="244"/>
      <c r="H297" s="251"/>
      <c r="I297" s="244"/>
      <c r="J297" s="252"/>
      <c r="K297" s="253"/>
      <c r="L297" s="254"/>
      <c r="M297" s="255"/>
      <c r="N297" s="2"/>
      <c r="O297" s="2"/>
      <c r="P297" s="2"/>
      <c r="Q297" s="2"/>
      <c r="R297" s="2"/>
      <c r="S297" s="2"/>
      <c r="T297" s="2"/>
    </row>
    <row r="298" spans="1:25" ht="109.7" customHeight="1" thickBot="1" x14ac:dyDescent="0.4">
      <c r="A298" s="221" t="s">
        <v>559</v>
      </c>
      <c r="B298" s="261" t="s">
        <v>560</v>
      </c>
      <c r="C298" s="226">
        <v>34.090000000000003</v>
      </c>
      <c r="D298" s="227">
        <v>20.399999999999999</v>
      </c>
      <c r="E298" s="193">
        <v>0.20399999999999999</v>
      </c>
      <c r="F298" s="39"/>
      <c r="G298" s="244"/>
      <c r="H298" s="251"/>
      <c r="I298" s="244"/>
      <c r="J298" s="252"/>
      <c r="K298" s="253"/>
      <c r="L298" s="254"/>
      <c r="M298" s="255"/>
      <c r="N298" s="2"/>
      <c r="O298" s="2"/>
      <c r="P298" s="2"/>
      <c r="Q298" s="2"/>
      <c r="R298" s="2"/>
      <c r="S298" s="2"/>
      <c r="T298" s="2"/>
    </row>
    <row r="299" spans="1:25" ht="104.25" customHeight="1" thickBot="1" x14ac:dyDescent="0.4">
      <c r="A299" s="221" t="s">
        <v>533</v>
      </c>
      <c r="B299" s="211" t="s">
        <v>540</v>
      </c>
      <c r="C299" s="226">
        <v>7.27</v>
      </c>
      <c r="D299" s="227">
        <v>3.2650134408602152</v>
      </c>
      <c r="E299" s="193">
        <v>0.55089223647039676</v>
      </c>
      <c r="F299" s="39"/>
      <c r="G299" s="244"/>
      <c r="H299" s="251"/>
      <c r="I299" s="244"/>
      <c r="J299" s="252"/>
      <c r="K299" s="253"/>
      <c r="L299" s="254"/>
      <c r="M299" s="255"/>
      <c r="N299" s="2"/>
      <c r="O299" s="2"/>
      <c r="P299" s="2"/>
      <c r="Q299" s="2"/>
      <c r="R299" s="2"/>
      <c r="S299" s="2"/>
      <c r="T299" s="2"/>
    </row>
    <row r="300" spans="1:25" ht="104.25" customHeight="1" thickBot="1" x14ac:dyDescent="0.4">
      <c r="A300" s="221" t="s">
        <v>597</v>
      </c>
      <c r="B300" s="211" t="s">
        <v>598</v>
      </c>
      <c r="C300" s="229">
        <v>19.09</v>
      </c>
      <c r="D300" s="191">
        <v>11.473684210526317</v>
      </c>
      <c r="E300" s="193">
        <v>0.39896887320448837</v>
      </c>
      <c r="F300" s="39"/>
      <c r="G300" s="244"/>
      <c r="H300" s="251"/>
      <c r="I300" s="244"/>
      <c r="J300" s="252"/>
      <c r="K300" s="253"/>
      <c r="L300" s="254"/>
      <c r="M300" s="255"/>
      <c r="N300" s="2"/>
      <c r="O300" s="2"/>
      <c r="P300" s="2"/>
      <c r="Q300" s="2"/>
      <c r="R300" s="2"/>
      <c r="S300" s="2"/>
      <c r="T300" s="2"/>
    </row>
    <row r="301" spans="1:25" ht="106.5" customHeight="1" thickBot="1" x14ac:dyDescent="0.4">
      <c r="A301" s="221" t="s">
        <v>599</v>
      </c>
      <c r="B301" s="211" t="s">
        <v>600</v>
      </c>
      <c r="C301" s="229">
        <v>19.09</v>
      </c>
      <c r="D301" s="191">
        <v>11.688172043010754</v>
      </c>
      <c r="E301" s="193">
        <v>0.38773326123568597</v>
      </c>
      <c r="F301" s="39"/>
      <c r="G301" s="244"/>
      <c r="H301" s="251"/>
      <c r="I301" s="244"/>
      <c r="J301" s="252"/>
      <c r="K301" s="253"/>
      <c r="L301" s="254"/>
      <c r="M301" s="255"/>
      <c r="N301" s="2"/>
      <c r="O301" s="2"/>
      <c r="P301" s="2"/>
      <c r="Q301" s="2"/>
      <c r="R301" s="2"/>
      <c r="S301" s="2"/>
      <c r="T301" s="2"/>
    </row>
    <row r="302" spans="1:25" ht="32.25" thickBot="1" x14ac:dyDescent="0.4">
      <c r="A302" s="240" t="s">
        <v>0</v>
      </c>
      <c r="B302" s="240" t="s">
        <v>1</v>
      </c>
      <c r="C302" s="240" t="s">
        <v>2</v>
      </c>
      <c r="D302" s="241" t="s">
        <v>3</v>
      </c>
      <c r="E302" s="242" t="s">
        <v>4</v>
      </c>
      <c r="F302" s="241" t="s">
        <v>45</v>
      </c>
      <c r="G302" s="244"/>
      <c r="H302" s="251"/>
      <c r="I302" s="244"/>
      <c r="J302" s="252"/>
      <c r="K302" s="253"/>
      <c r="L302" s="254"/>
      <c r="M302" s="255"/>
      <c r="N302" s="2"/>
      <c r="O302" s="2"/>
      <c r="P302" s="2"/>
      <c r="Q302" s="2"/>
      <c r="R302" s="2"/>
      <c r="S302" s="2"/>
      <c r="T302" s="2"/>
    </row>
    <row r="303" spans="1:25" ht="104.25" customHeight="1" thickBot="1" x14ac:dyDescent="0.4">
      <c r="A303" s="221" t="s">
        <v>348</v>
      </c>
      <c r="B303" s="211" t="s">
        <v>357</v>
      </c>
      <c r="C303" s="226">
        <v>24.45</v>
      </c>
      <c r="D303" s="227">
        <v>14.247311827956988</v>
      </c>
      <c r="E303" s="193">
        <v>0.41728785979726013</v>
      </c>
      <c r="F303" s="39"/>
      <c r="G303" s="244"/>
      <c r="H303" s="251"/>
      <c r="I303" s="244"/>
      <c r="J303" s="252"/>
      <c r="K303" s="253"/>
      <c r="L303" s="254"/>
      <c r="M303" s="255"/>
      <c r="N303" s="2"/>
      <c r="O303" s="2"/>
      <c r="P303" s="2"/>
      <c r="Q303" s="2"/>
      <c r="R303" s="2"/>
      <c r="S303" s="2"/>
      <c r="T303" s="2"/>
    </row>
    <row r="304" spans="1:25" ht="104.25" customHeight="1" thickBot="1" x14ac:dyDescent="0.4">
      <c r="A304" s="221" t="s">
        <v>349</v>
      </c>
      <c r="B304" s="211" t="s">
        <v>358</v>
      </c>
      <c r="C304" s="226">
        <v>18.09</v>
      </c>
      <c r="D304" s="227">
        <v>6.54</v>
      </c>
      <c r="E304" s="193">
        <v>0.63847429519071308</v>
      </c>
      <c r="F304" s="39"/>
      <c r="G304" s="244"/>
      <c r="H304" s="251"/>
      <c r="I304" s="244"/>
      <c r="J304" s="252"/>
      <c r="K304" s="253"/>
      <c r="L304" s="254"/>
      <c r="M304" s="255"/>
      <c r="N304" s="2"/>
      <c r="O304" s="2"/>
      <c r="P304" s="2"/>
      <c r="Q304" s="2"/>
      <c r="R304" s="2"/>
      <c r="S304" s="2"/>
      <c r="T304" s="2"/>
    </row>
    <row r="305" spans="1:20" ht="104.25" customHeight="1" thickBot="1" x14ac:dyDescent="0.4">
      <c r="A305" s="221" t="s">
        <v>350</v>
      </c>
      <c r="B305" s="211" t="s">
        <v>359</v>
      </c>
      <c r="C305" s="226">
        <v>17.73</v>
      </c>
      <c r="D305" s="227">
        <v>8.91</v>
      </c>
      <c r="E305" s="193">
        <v>0.4974619289340102</v>
      </c>
      <c r="F305" s="39"/>
      <c r="G305" s="244"/>
      <c r="H305" s="251"/>
      <c r="I305" s="244"/>
      <c r="J305" s="252"/>
      <c r="K305" s="253"/>
      <c r="L305" s="254"/>
      <c r="M305" s="255"/>
      <c r="N305" s="2"/>
      <c r="O305" s="2"/>
      <c r="P305" s="2"/>
      <c r="Q305" s="2"/>
      <c r="R305" s="2"/>
      <c r="S305" s="2"/>
      <c r="T305" s="2"/>
    </row>
    <row r="306" spans="1:20" ht="104.25" customHeight="1" thickBot="1" x14ac:dyDescent="0.4">
      <c r="A306" s="221" t="s">
        <v>360</v>
      </c>
      <c r="B306" s="211" t="s">
        <v>365</v>
      </c>
      <c r="C306" s="226">
        <v>29.91</v>
      </c>
      <c r="D306" s="227">
        <v>15.01</v>
      </c>
      <c r="E306" s="193">
        <v>0.49816115011701778</v>
      </c>
      <c r="F306" s="39"/>
      <c r="G306" s="244"/>
      <c r="H306" s="251"/>
      <c r="I306" s="244"/>
      <c r="J306" s="252"/>
      <c r="K306" s="253"/>
      <c r="L306" s="254"/>
      <c r="M306" s="255"/>
      <c r="N306" s="2"/>
      <c r="O306" s="2"/>
      <c r="P306" s="2"/>
      <c r="Q306" s="2"/>
      <c r="R306" s="2"/>
      <c r="S306" s="2"/>
      <c r="T306" s="2"/>
    </row>
    <row r="307" spans="1:20" ht="104.25" customHeight="1" thickBot="1" x14ac:dyDescent="0.4">
      <c r="A307" s="221" t="s">
        <v>361</v>
      </c>
      <c r="B307" s="211" t="s">
        <v>366</v>
      </c>
      <c r="C307" s="226">
        <v>21.73</v>
      </c>
      <c r="D307" s="227">
        <v>14.03</v>
      </c>
      <c r="E307" s="193">
        <v>0.35434882650713306</v>
      </c>
      <c r="F307" s="39"/>
      <c r="G307" s="244"/>
      <c r="H307" s="251"/>
      <c r="I307" s="244"/>
      <c r="J307" s="252"/>
      <c r="K307" s="253"/>
      <c r="L307" s="254"/>
      <c r="M307" s="255"/>
      <c r="N307" s="2"/>
      <c r="O307" s="2"/>
      <c r="P307" s="2"/>
      <c r="Q307" s="2"/>
      <c r="R307" s="2"/>
      <c r="S307" s="2"/>
      <c r="T307" s="2"/>
    </row>
    <row r="308" spans="1:20" ht="104.25" customHeight="1" thickBot="1" x14ac:dyDescent="0.4">
      <c r="A308" s="221" t="s">
        <v>561</v>
      </c>
      <c r="B308" s="211" t="s">
        <v>562</v>
      </c>
      <c r="C308" s="229">
        <v>14.09</v>
      </c>
      <c r="D308" s="227">
        <v>7.6</v>
      </c>
      <c r="E308" s="193">
        <v>0.46060000000000001</v>
      </c>
      <c r="F308" s="39"/>
      <c r="G308" s="244"/>
      <c r="H308" s="251"/>
      <c r="I308" s="244"/>
      <c r="J308" s="252"/>
      <c r="K308" s="253"/>
      <c r="L308" s="254"/>
      <c r="M308" s="255"/>
      <c r="N308" s="2"/>
      <c r="O308" s="2"/>
      <c r="P308" s="2"/>
      <c r="Q308" s="2"/>
      <c r="R308" s="2"/>
      <c r="S308" s="2"/>
      <c r="T308" s="2"/>
    </row>
    <row r="309" spans="1:20" ht="104.25" customHeight="1" thickBot="1" x14ac:dyDescent="0.4">
      <c r="A309" s="221" t="s">
        <v>370</v>
      </c>
      <c r="B309" s="211" t="s">
        <v>374</v>
      </c>
      <c r="C309" s="226">
        <v>9</v>
      </c>
      <c r="D309" s="227">
        <v>6.1916136473564753</v>
      </c>
      <c r="E309" s="193">
        <v>0.31204292807150269</v>
      </c>
      <c r="F309" s="39"/>
      <c r="G309" s="244"/>
      <c r="H309" s="251"/>
      <c r="I309" s="244"/>
      <c r="J309" s="252"/>
      <c r="K309" s="253"/>
      <c r="L309" s="254"/>
      <c r="M309" s="255"/>
      <c r="N309" s="2"/>
      <c r="O309" s="2"/>
      <c r="P309" s="2"/>
      <c r="Q309" s="2"/>
      <c r="R309" s="2"/>
      <c r="S309" s="2"/>
      <c r="T309" s="2"/>
    </row>
    <row r="310" spans="1:20" ht="104.25" customHeight="1" thickBot="1" x14ac:dyDescent="0.4">
      <c r="A310" s="221" t="s">
        <v>534</v>
      </c>
      <c r="B310" s="211" t="s">
        <v>541</v>
      </c>
      <c r="C310" s="226">
        <v>15.36</v>
      </c>
      <c r="D310" s="227">
        <v>5.195274571151149</v>
      </c>
      <c r="E310" s="193">
        <v>0.66176597844068041</v>
      </c>
      <c r="F310" s="39"/>
      <c r="G310" s="244"/>
      <c r="H310" s="251"/>
      <c r="I310" s="244"/>
      <c r="J310" s="252"/>
      <c r="K310" s="253"/>
      <c r="L310" s="254"/>
      <c r="M310" s="255"/>
      <c r="N310" s="2"/>
      <c r="O310" s="2"/>
      <c r="P310" s="2"/>
      <c r="Q310" s="2"/>
      <c r="R310" s="2"/>
      <c r="S310" s="2"/>
      <c r="T310" s="2"/>
    </row>
    <row r="311" spans="1:20" ht="104.25" customHeight="1" thickBot="1" x14ac:dyDescent="0.4">
      <c r="A311" s="221" t="s">
        <v>535</v>
      </c>
      <c r="B311" s="211" t="s">
        <v>542</v>
      </c>
      <c r="C311" s="226">
        <v>15.36</v>
      </c>
      <c r="D311" s="227">
        <v>5.195274571151149</v>
      </c>
      <c r="E311" s="193">
        <v>0.66176597844068041</v>
      </c>
      <c r="F311" s="39"/>
      <c r="G311" s="244"/>
      <c r="H311" s="251"/>
      <c r="I311" s="244"/>
      <c r="J311" s="252"/>
      <c r="K311" s="253"/>
      <c r="L311" s="254"/>
      <c r="M311" s="255"/>
      <c r="N311" s="2"/>
      <c r="O311" s="2"/>
      <c r="P311" s="2"/>
      <c r="Q311" s="2"/>
      <c r="R311" s="2"/>
      <c r="S311" s="2"/>
      <c r="T311" s="2"/>
    </row>
    <row r="312" spans="1:20" ht="104.25" customHeight="1" thickBot="1" x14ac:dyDescent="0.4">
      <c r="A312" s="221" t="s">
        <v>563</v>
      </c>
      <c r="B312" s="211" t="s">
        <v>564</v>
      </c>
      <c r="C312" s="226">
        <v>10.82</v>
      </c>
      <c r="D312" s="227">
        <v>6.4</v>
      </c>
      <c r="E312" s="193">
        <v>0.40849999999999997</v>
      </c>
      <c r="F312" s="39"/>
      <c r="G312" s="244"/>
      <c r="H312" s="251"/>
      <c r="I312" s="244"/>
      <c r="J312" s="252"/>
      <c r="K312" s="253"/>
      <c r="L312" s="254"/>
      <c r="M312" s="255"/>
      <c r="N312" s="2"/>
      <c r="O312" s="2"/>
      <c r="P312" s="2"/>
      <c r="Q312" s="2"/>
      <c r="R312" s="2"/>
      <c r="S312" s="2"/>
      <c r="T312" s="2"/>
    </row>
    <row r="313" spans="1:20" ht="104.25" customHeight="1" thickBot="1" x14ac:dyDescent="0.4">
      <c r="A313" s="221" t="s">
        <v>565</v>
      </c>
      <c r="B313" s="211" t="s">
        <v>566</v>
      </c>
      <c r="C313" s="226">
        <v>9</v>
      </c>
      <c r="D313" s="227">
        <v>4.3499999999999996</v>
      </c>
      <c r="E313" s="193">
        <v>0.51670000000000005</v>
      </c>
      <c r="F313" s="39"/>
      <c r="G313" s="244"/>
      <c r="H313" s="251"/>
      <c r="I313" s="244"/>
      <c r="J313" s="252"/>
      <c r="K313" s="253"/>
      <c r="L313" s="254"/>
      <c r="M313" s="255"/>
      <c r="N313" s="2"/>
      <c r="O313" s="2"/>
      <c r="P313" s="2"/>
      <c r="Q313" s="2"/>
      <c r="R313" s="2"/>
      <c r="S313" s="2"/>
      <c r="T313" s="2"/>
    </row>
    <row r="314" spans="1:20" ht="104.25" customHeight="1" thickBot="1" x14ac:dyDescent="0.4">
      <c r="A314" s="221" t="s">
        <v>601</v>
      </c>
      <c r="B314" s="211" t="s">
        <v>602</v>
      </c>
      <c r="C314" s="229">
        <v>15.91</v>
      </c>
      <c r="D314" s="191">
        <v>9.82</v>
      </c>
      <c r="E314" s="193">
        <v>0.38295384656975051</v>
      </c>
      <c r="F314" s="39"/>
      <c r="G314" s="244"/>
      <c r="H314" s="251"/>
      <c r="I314" s="244"/>
      <c r="J314" s="252"/>
      <c r="K314" s="253"/>
      <c r="L314" s="254"/>
      <c r="M314" s="255"/>
      <c r="N314" s="2"/>
      <c r="O314" s="2"/>
      <c r="P314" s="2"/>
      <c r="Q314" s="2"/>
      <c r="R314" s="2"/>
      <c r="S314" s="2"/>
      <c r="T314" s="2"/>
    </row>
    <row r="315" spans="1:20" ht="104.25" customHeight="1" thickBot="1" x14ac:dyDescent="0.4">
      <c r="A315" s="221" t="s">
        <v>536</v>
      </c>
      <c r="B315" s="211" t="s">
        <v>543</v>
      </c>
      <c r="C315" s="226">
        <v>20</v>
      </c>
      <c r="D315" s="227">
        <v>11.925968217718145</v>
      </c>
      <c r="E315" s="193">
        <v>0.40370158911409271</v>
      </c>
      <c r="F315" s="39"/>
      <c r="G315" s="244"/>
      <c r="H315" s="251"/>
      <c r="I315" s="244"/>
      <c r="J315" s="252"/>
      <c r="K315" s="253"/>
      <c r="L315" s="254"/>
      <c r="M315" s="255"/>
      <c r="N315" s="2"/>
      <c r="O315" s="2"/>
      <c r="P315" s="2"/>
      <c r="Q315" s="2"/>
      <c r="R315" s="2"/>
      <c r="S315" s="2"/>
      <c r="T315" s="2"/>
    </row>
    <row r="316" spans="1:20" ht="32.25" thickBot="1" x14ac:dyDescent="0.4">
      <c r="A316" s="240" t="s">
        <v>0</v>
      </c>
      <c r="B316" s="240" t="s">
        <v>1</v>
      </c>
      <c r="C316" s="240" t="s">
        <v>2</v>
      </c>
      <c r="D316" s="241" t="s">
        <v>3</v>
      </c>
      <c r="E316" s="242" t="s">
        <v>4</v>
      </c>
      <c r="F316" s="241" t="s">
        <v>45</v>
      </c>
      <c r="G316" s="244"/>
      <c r="H316" s="251"/>
      <c r="I316" s="244"/>
      <c r="J316" s="252"/>
      <c r="K316" s="253"/>
      <c r="L316" s="254"/>
      <c r="M316" s="255"/>
      <c r="N316" s="2"/>
      <c r="O316" s="2"/>
      <c r="P316" s="2"/>
      <c r="Q316" s="2"/>
      <c r="R316" s="2"/>
      <c r="S316" s="2"/>
      <c r="T316" s="2"/>
    </row>
    <row r="317" spans="1:20" ht="104.25" customHeight="1" thickBot="1" x14ac:dyDescent="0.4">
      <c r="A317" s="221" t="s">
        <v>567</v>
      </c>
      <c r="B317" s="211" t="s">
        <v>568</v>
      </c>
      <c r="C317" s="226">
        <v>10</v>
      </c>
      <c r="D317" s="227">
        <v>5.9</v>
      </c>
      <c r="E317" s="193">
        <v>0.41</v>
      </c>
      <c r="F317" s="39"/>
      <c r="G317" s="244"/>
      <c r="H317" s="251"/>
      <c r="I317" s="244"/>
      <c r="J317" s="252"/>
      <c r="K317" s="253"/>
      <c r="L317" s="254"/>
      <c r="M317" s="255"/>
      <c r="N317" s="2"/>
      <c r="O317" s="2"/>
      <c r="P317" s="2"/>
      <c r="Q317" s="2"/>
      <c r="R317" s="2"/>
      <c r="S317" s="2"/>
      <c r="T317" s="2"/>
    </row>
    <row r="318" spans="1:20" ht="104.25" customHeight="1" thickBot="1" x14ac:dyDescent="0.4">
      <c r="A318" s="221" t="s">
        <v>686</v>
      </c>
      <c r="B318" s="211" t="s">
        <v>687</v>
      </c>
      <c r="C318" s="226">
        <v>11.27</v>
      </c>
      <c r="D318" s="191">
        <v>5.75</v>
      </c>
      <c r="E318" s="193">
        <v>0.48979591836734693</v>
      </c>
      <c r="F318" s="39"/>
      <c r="G318" s="244"/>
      <c r="H318" s="251"/>
      <c r="I318" s="244"/>
      <c r="J318" s="252"/>
      <c r="K318" s="253"/>
      <c r="L318" s="254"/>
      <c r="M318" s="255"/>
      <c r="N318" s="2"/>
      <c r="O318" s="2"/>
      <c r="P318" s="2"/>
      <c r="Q318" s="2"/>
      <c r="R318" s="2"/>
      <c r="S318" s="2"/>
      <c r="T318" s="2"/>
    </row>
    <row r="319" spans="1:20" ht="104.25" customHeight="1" thickBot="1" x14ac:dyDescent="0.4">
      <c r="A319" s="221" t="s">
        <v>537</v>
      </c>
      <c r="B319" s="211" t="s">
        <v>544</v>
      </c>
      <c r="C319" s="226">
        <v>4.7699999999999996</v>
      </c>
      <c r="D319" s="227">
        <v>1.7</v>
      </c>
      <c r="E319" s="193">
        <v>0.64360587002096437</v>
      </c>
      <c r="F319" s="39"/>
      <c r="G319" s="244"/>
      <c r="H319" s="251"/>
      <c r="I319" s="244"/>
      <c r="J319" s="252"/>
      <c r="K319" s="253"/>
      <c r="L319" s="254"/>
      <c r="M319" s="255"/>
      <c r="N319" s="2"/>
      <c r="O319" s="2"/>
      <c r="P319" s="2"/>
      <c r="Q319" s="2"/>
      <c r="R319" s="2"/>
      <c r="S319" s="2"/>
      <c r="T319" s="2"/>
    </row>
    <row r="320" spans="1:20" ht="108" customHeight="1" thickBot="1" x14ac:dyDescent="0.4">
      <c r="A320" s="221" t="s">
        <v>538</v>
      </c>
      <c r="B320" s="303" t="s">
        <v>547</v>
      </c>
      <c r="C320" s="226">
        <v>4.68</v>
      </c>
      <c r="D320" s="227">
        <v>1.45</v>
      </c>
      <c r="E320" s="286">
        <v>0.69020000000000004</v>
      </c>
      <c r="F320" s="39"/>
      <c r="G320" s="244"/>
      <c r="H320" s="251"/>
      <c r="I320" s="244"/>
      <c r="J320" s="252"/>
      <c r="K320" s="253"/>
      <c r="L320" s="254"/>
      <c r="M320" s="255"/>
      <c r="N320" s="2"/>
      <c r="O320" s="2"/>
      <c r="P320" s="2"/>
      <c r="Q320" s="2"/>
      <c r="R320" s="2"/>
      <c r="S320" s="2"/>
      <c r="T320" s="2"/>
    </row>
    <row r="321" spans="1:20" ht="104.25" customHeight="1" thickBot="1" x14ac:dyDescent="0.4">
      <c r="A321" s="281" t="s">
        <v>539</v>
      </c>
      <c r="B321" s="303" t="s">
        <v>618</v>
      </c>
      <c r="C321" s="282">
        <v>15.73</v>
      </c>
      <c r="D321" s="283">
        <v>6.7</v>
      </c>
      <c r="E321" s="284">
        <v>0.57406230133502856</v>
      </c>
      <c r="F321" s="273"/>
      <c r="G321" s="244"/>
      <c r="H321" s="251"/>
      <c r="I321" s="244"/>
      <c r="J321" s="252"/>
      <c r="K321" s="253"/>
      <c r="L321" s="254"/>
      <c r="M321" s="255"/>
      <c r="N321" s="2"/>
      <c r="O321" s="2"/>
      <c r="P321" s="2"/>
      <c r="Q321" s="2"/>
      <c r="R321" s="2"/>
      <c r="S321" s="2"/>
      <c r="T321" s="2"/>
    </row>
    <row r="322" spans="1:20" ht="104.25" customHeight="1" thickBot="1" x14ac:dyDescent="0.4">
      <c r="A322" s="221" t="s">
        <v>415</v>
      </c>
      <c r="B322" s="303" t="s">
        <v>419</v>
      </c>
      <c r="C322" s="226">
        <v>16.27</v>
      </c>
      <c r="D322" s="227">
        <v>6.6</v>
      </c>
      <c r="E322" s="193">
        <v>0.59434542102028276</v>
      </c>
      <c r="F322" s="39"/>
      <c r="G322" s="244"/>
      <c r="H322" s="251"/>
      <c r="I322" s="244"/>
      <c r="J322" s="252"/>
      <c r="K322" s="253"/>
      <c r="L322" s="254"/>
      <c r="M322" s="255"/>
      <c r="N322" s="2"/>
      <c r="O322" s="2"/>
      <c r="P322" s="2"/>
      <c r="Q322" s="2"/>
      <c r="R322" s="2"/>
      <c r="S322" s="2"/>
      <c r="T322" s="2"/>
    </row>
    <row r="323" spans="1:20" ht="104.25" customHeight="1" x14ac:dyDescent="0.35">
      <c r="A323" s="244"/>
      <c r="B323" s="244"/>
      <c r="C323" s="244"/>
      <c r="D323" s="244"/>
      <c r="E323" s="244"/>
      <c r="F323" s="244"/>
      <c r="G323" s="244"/>
      <c r="H323" s="251"/>
      <c r="I323" s="244"/>
      <c r="J323" s="252"/>
      <c r="K323" s="253"/>
      <c r="L323" s="254"/>
      <c r="M323" s="255"/>
      <c r="N323" s="2"/>
      <c r="O323" s="2"/>
      <c r="P323" s="2"/>
      <c r="Q323" s="2"/>
      <c r="R323" s="2"/>
      <c r="S323" s="2"/>
      <c r="T323" s="2"/>
    </row>
    <row r="324" spans="1:20" ht="104.25" customHeight="1" x14ac:dyDescent="0.35">
      <c r="A324" s="257"/>
      <c r="B324" s="257"/>
      <c r="C324" s="257"/>
      <c r="D324" s="257"/>
      <c r="E324" s="257"/>
      <c r="F324" s="257"/>
      <c r="G324" s="244"/>
      <c r="H324" s="251"/>
      <c r="I324" s="244"/>
      <c r="J324" s="252"/>
      <c r="K324" s="253"/>
      <c r="L324" s="254"/>
      <c r="M324" s="255"/>
      <c r="N324" s="2"/>
      <c r="O324" s="2"/>
      <c r="P324" s="2"/>
      <c r="Q324" s="2"/>
      <c r="R324" s="2"/>
      <c r="S324" s="2"/>
      <c r="T324" s="2"/>
    </row>
    <row r="325" spans="1:20" ht="104.25" customHeight="1" x14ac:dyDescent="0.35">
      <c r="A325" s="257"/>
      <c r="B325" s="257"/>
      <c r="C325" s="257"/>
      <c r="D325" s="257"/>
      <c r="E325" s="257"/>
      <c r="F325" s="257"/>
      <c r="G325" s="244"/>
      <c r="H325" s="251"/>
      <c r="I325" s="244"/>
      <c r="J325" s="252"/>
      <c r="K325" s="253"/>
      <c r="L325" s="254"/>
      <c r="M325" s="255"/>
      <c r="N325" s="2"/>
      <c r="O325" s="2"/>
      <c r="P325" s="2"/>
      <c r="Q325" s="2"/>
      <c r="R325" s="2"/>
      <c r="S325" s="2"/>
      <c r="T325" s="2"/>
    </row>
    <row r="326" spans="1:20" ht="104.25" customHeight="1" x14ac:dyDescent="0.35">
      <c r="E326" s="2"/>
      <c r="G326" s="149"/>
      <c r="H326" s="148"/>
      <c r="I326" s="149"/>
      <c r="J326" s="150"/>
      <c r="K326" s="151"/>
      <c r="L326" s="38"/>
      <c r="M326" s="5"/>
      <c r="N326" s="2"/>
      <c r="O326" s="2"/>
      <c r="P326" s="2"/>
      <c r="Q326" s="2"/>
      <c r="R326" s="2"/>
      <c r="S326" s="2"/>
      <c r="T326" s="2"/>
    </row>
    <row r="327" spans="1:20" ht="104.25" customHeight="1" x14ac:dyDescent="0.35">
      <c r="E327" s="2"/>
      <c r="G327" s="149"/>
      <c r="H327" s="148"/>
      <c r="I327" s="149"/>
      <c r="J327" s="150"/>
      <c r="K327" s="151"/>
      <c r="L327" s="38"/>
      <c r="M327" s="5"/>
      <c r="N327" s="2"/>
      <c r="O327" s="2"/>
      <c r="P327" s="2"/>
      <c r="Q327" s="2"/>
      <c r="R327" s="2"/>
      <c r="S327" s="2"/>
      <c r="T327" s="2"/>
    </row>
    <row r="328" spans="1:20" ht="104.25" customHeight="1" x14ac:dyDescent="0.35">
      <c r="E328" s="2"/>
      <c r="G328" s="149"/>
      <c r="H328" s="148"/>
      <c r="I328" s="149"/>
      <c r="J328" s="150"/>
      <c r="K328" s="151"/>
      <c r="L328" s="38"/>
      <c r="M328" s="5"/>
      <c r="N328" s="2"/>
      <c r="O328" s="2"/>
      <c r="P328" s="2"/>
      <c r="Q328" s="2"/>
      <c r="R328" s="2"/>
      <c r="S328" s="2"/>
      <c r="T328" s="2"/>
    </row>
    <row r="329" spans="1:20" ht="109.7" customHeight="1" x14ac:dyDescent="0.5">
      <c r="E329" s="2"/>
      <c r="G329" s="149"/>
      <c r="H329" s="148"/>
      <c r="I329" s="149"/>
      <c r="J329" s="156"/>
      <c r="K329" s="151"/>
      <c r="L329" s="38"/>
      <c r="M329" s="5"/>
      <c r="N329" s="2"/>
      <c r="O329" s="2"/>
      <c r="P329" s="2"/>
      <c r="Q329" s="2"/>
      <c r="R329" s="2"/>
      <c r="S329" s="2"/>
      <c r="T329" s="2"/>
    </row>
    <row r="330" spans="1:20" ht="109.7" customHeight="1" x14ac:dyDescent="0.35">
      <c r="A330" s="213"/>
      <c r="B330" s="210"/>
      <c r="C330" s="214"/>
      <c r="D330" s="215"/>
      <c r="E330" s="216"/>
      <c r="F330" s="217"/>
      <c r="G330" s="149"/>
      <c r="H330" s="148"/>
      <c r="I330" s="149"/>
      <c r="J330" s="150"/>
      <c r="K330" s="151"/>
      <c r="L330" s="38"/>
      <c r="M330" s="5"/>
      <c r="N330" s="2"/>
      <c r="O330" s="2"/>
      <c r="P330" s="2"/>
      <c r="Q330" s="2"/>
      <c r="R330" s="2"/>
      <c r="S330" s="2"/>
      <c r="T330" s="2"/>
    </row>
    <row r="331" spans="1:20" ht="109.7" customHeight="1" x14ac:dyDescent="0.35">
      <c r="A331" s="213"/>
      <c r="B331" s="210"/>
      <c r="C331" s="214"/>
      <c r="D331" s="215"/>
      <c r="E331" s="216"/>
      <c r="F331" s="217"/>
      <c r="G331" s="149"/>
      <c r="H331" s="148"/>
      <c r="I331" s="149"/>
      <c r="J331" s="150"/>
      <c r="K331" s="151"/>
      <c r="L331" s="38"/>
      <c r="M331" s="5"/>
      <c r="N331" s="2"/>
      <c r="O331" s="2"/>
      <c r="P331" s="2"/>
      <c r="Q331" s="2"/>
      <c r="R331" s="2"/>
      <c r="S331" s="2"/>
      <c r="T331" s="2"/>
    </row>
    <row r="332" spans="1:20" ht="109.7" customHeight="1" x14ac:dyDescent="0.5">
      <c r="A332" s="213"/>
      <c r="B332" s="210"/>
      <c r="C332" s="214"/>
      <c r="D332" s="215"/>
      <c r="E332" s="216"/>
      <c r="F332" s="217"/>
      <c r="G332" s="155"/>
      <c r="H332" s="154"/>
      <c r="I332" s="156"/>
      <c r="J332" s="154"/>
      <c r="K332" s="144"/>
      <c r="L332" s="5"/>
      <c r="M332" s="5"/>
      <c r="N332" s="2"/>
      <c r="O332" s="2"/>
      <c r="P332" s="2"/>
      <c r="Q332" s="2"/>
      <c r="R332" s="2"/>
      <c r="S332" s="2"/>
      <c r="T332" s="2"/>
    </row>
    <row r="333" spans="1:20" ht="109.7" customHeight="1" x14ac:dyDescent="0.5">
      <c r="A333" s="213"/>
      <c r="B333" s="210"/>
      <c r="C333" s="214"/>
      <c r="D333" s="215"/>
      <c r="E333" s="216"/>
      <c r="F333" s="217"/>
      <c r="G333" s="155"/>
      <c r="H333" s="154"/>
      <c r="I333" s="156"/>
      <c r="J333" s="154"/>
      <c r="K333" s="144"/>
      <c r="L333" s="5"/>
      <c r="M333" s="5"/>
      <c r="N333" s="2"/>
      <c r="O333" s="2"/>
      <c r="P333" s="2"/>
      <c r="Q333" s="2"/>
      <c r="R333" s="2"/>
      <c r="S333" s="2"/>
      <c r="T333" s="2"/>
    </row>
    <row r="334" spans="1:20" ht="109.7" customHeight="1" x14ac:dyDescent="0.5">
      <c r="A334" s="213"/>
      <c r="B334" s="210"/>
      <c r="C334" s="214"/>
      <c r="D334" s="215"/>
      <c r="E334" s="216"/>
      <c r="F334" s="217"/>
      <c r="G334" s="155"/>
      <c r="H334" s="154"/>
      <c r="I334" s="156"/>
      <c r="J334" s="154"/>
      <c r="K334" s="144"/>
      <c r="L334" s="5"/>
      <c r="M334" s="5"/>
      <c r="N334" s="2"/>
      <c r="O334" s="2"/>
      <c r="P334" s="2"/>
      <c r="Q334" s="2"/>
      <c r="R334" s="2"/>
      <c r="S334" s="2"/>
      <c r="T334" s="2"/>
    </row>
    <row r="335" spans="1:20" ht="108" customHeight="1" x14ac:dyDescent="0.5">
      <c r="A335" s="213"/>
      <c r="B335" s="210"/>
      <c r="C335" s="214"/>
      <c r="D335" s="215"/>
      <c r="E335" s="216"/>
      <c r="F335" s="217"/>
      <c r="G335" s="155"/>
      <c r="H335" s="154"/>
      <c r="I335" s="156"/>
      <c r="J335" s="154"/>
      <c r="K335" s="144"/>
      <c r="L335" s="5"/>
      <c r="M335" s="5"/>
      <c r="N335" s="2"/>
      <c r="O335" s="2"/>
      <c r="P335" s="2"/>
      <c r="Q335" s="2"/>
      <c r="R335" s="2"/>
      <c r="S335" s="2"/>
      <c r="T335" s="2"/>
    </row>
    <row r="336" spans="1:20" x14ac:dyDescent="0.5">
      <c r="A336" s="9"/>
      <c r="C336" s="17"/>
      <c r="D336" s="144"/>
      <c r="E336" s="154"/>
      <c r="F336" s="155"/>
      <c r="G336" s="154"/>
      <c r="H336" s="155"/>
      <c r="J336" s="156"/>
      <c r="L336" s="144"/>
      <c r="M336" s="189"/>
      <c r="N336" s="2"/>
      <c r="O336" s="2"/>
      <c r="P336" s="2"/>
      <c r="Q336" s="2"/>
      <c r="R336" s="2"/>
      <c r="S336" s="2"/>
      <c r="T336" s="2"/>
    </row>
    <row r="337" spans="1:20" ht="109.7" customHeight="1" x14ac:dyDescent="0.5">
      <c r="A337" s="9"/>
      <c r="C337" s="17"/>
      <c r="D337" s="144"/>
      <c r="E337" s="154"/>
      <c r="F337" s="155"/>
      <c r="G337" s="154"/>
      <c r="H337" s="155"/>
      <c r="J337" s="156"/>
      <c r="L337" s="144"/>
      <c r="M337" s="189"/>
      <c r="N337" s="2"/>
      <c r="O337" s="2"/>
      <c r="P337" s="2"/>
      <c r="Q337" s="2"/>
      <c r="R337" s="2"/>
      <c r="S337" s="2"/>
      <c r="T337" s="2"/>
    </row>
    <row r="338" spans="1:20" ht="109.7" customHeight="1" x14ac:dyDescent="0.5">
      <c r="A338" s="9"/>
      <c r="C338" s="17"/>
      <c r="D338" s="144"/>
      <c r="E338" s="154"/>
      <c r="F338" s="155"/>
      <c r="G338" s="154"/>
      <c r="H338" s="155"/>
      <c r="J338" s="156"/>
      <c r="L338" s="144"/>
      <c r="M338" s="189"/>
      <c r="N338" s="2"/>
      <c r="O338" s="2"/>
      <c r="P338" s="2"/>
      <c r="Q338" s="2"/>
      <c r="R338" s="2"/>
      <c r="S338" s="2"/>
      <c r="T338" s="2"/>
    </row>
    <row r="339" spans="1:20" ht="109.7" customHeight="1" x14ac:dyDescent="0.5">
      <c r="A339" s="9"/>
      <c r="C339" s="17"/>
      <c r="D339" s="144"/>
      <c r="E339" s="154"/>
      <c r="F339" s="155"/>
      <c r="G339" s="154"/>
      <c r="H339" s="155"/>
      <c r="J339" s="156"/>
      <c r="L339" s="144"/>
      <c r="M339" s="189"/>
      <c r="N339" s="2"/>
      <c r="O339" s="2"/>
      <c r="P339" s="2"/>
      <c r="Q339" s="2"/>
      <c r="R339" s="2"/>
      <c r="S339" s="2"/>
      <c r="T339" s="2"/>
    </row>
    <row r="340" spans="1:20" ht="109.7" customHeight="1" x14ac:dyDescent="0.5">
      <c r="A340" s="9"/>
      <c r="C340" s="17"/>
      <c r="D340" s="144"/>
      <c r="E340" s="154"/>
      <c r="F340" s="155"/>
      <c r="G340" s="154"/>
      <c r="H340" s="155"/>
      <c r="J340" s="156"/>
      <c r="L340" s="144"/>
      <c r="M340" s="189"/>
      <c r="N340" s="2"/>
      <c r="O340" s="2"/>
      <c r="P340" s="2"/>
      <c r="Q340" s="2"/>
      <c r="R340" s="2"/>
      <c r="S340" s="2"/>
      <c r="T340" s="2"/>
    </row>
    <row r="341" spans="1:20" ht="109.7" customHeight="1" x14ac:dyDescent="0.5">
      <c r="A341" s="9"/>
      <c r="C341" s="17"/>
      <c r="D341" s="144"/>
      <c r="E341" s="154"/>
      <c r="F341" s="155"/>
      <c r="G341" s="154"/>
      <c r="H341" s="155"/>
      <c r="J341" s="156"/>
      <c r="L341" s="144"/>
      <c r="M341" s="189"/>
      <c r="N341" s="2"/>
      <c r="O341" s="2"/>
      <c r="P341" s="2"/>
      <c r="Q341" s="2"/>
      <c r="R341" s="2"/>
      <c r="S341" s="2"/>
      <c r="T341" s="2"/>
    </row>
    <row r="342" spans="1:20" ht="109.7" customHeight="1" x14ac:dyDescent="0.5">
      <c r="A342" s="9"/>
      <c r="C342" s="17"/>
      <c r="D342" s="144"/>
      <c r="E342" s="154"/>
      <c r="F342" s="155"/>
      <c r="G342" s="154"/>
      <c r="H342" s="155"/>
      <c r="J342" s="156"/>
      <c r="L342" s="144"/>
      <c r="M342" s="189"/>
      <c r="N342" s="2"/>
      <c r="O342" s="2"/>
      <c r="P342" s="2"/>
      <c r="Q342" s="2"/>
      <c r="R342" s="2"/>
      <c r="S342" s="2"/>
      <c r="T342" s="2"/>
    </row>
    <row r="343" spans="1:20" ht="109.7" customHeight="1" x14ac:dyDescent="0.5">
      <c r="A343" s="9"/>
      <c r="C343" s="17"/>
      <c r="D343" s="144"/>
      <c r="E343" s="154"/>
      <c r="F343" s="155"/>
      <c r="G343" s="154"/>
      <c r="H343" s="155"/>
      <c r="J343" s="156"/>
      <c r="L343" s="144"/>
      <c r="M343" s="189"/>
      <c r="N343" s="2"/>
      <c r="O343" s="2"/>
      <c r="P343" s="2"/>
      <c r="Q343" s="2"/>
      <c r="R343" s="2"/>
      <c r="S343" s="2"/>
      <c r="T343" s="2"/>
    </row>
    <row r="344" spans="1:20" ht="109.7" customHeight="1" x14ac:dyDescent="0.5">
      <c r="A344" s="9"/>
      <c r="C344" s="17"/>
      <c r="D344" s="144"/>
      <c r="E344" s="154"/>
      <c r="F344" s="155"/>
      <c r="G344" s="154"/>
      <c r="H344" s="155"/>
      <c r="J344" s="156"/>
      <c r="L344" s="144"/>
      <c r="M344" s="189"/>
      <c r="N344" s="2"/>
      <c r="O344" s="2"/>
      <c r="P344" s="2"/>
      <c r="Q344" s="2"/>
      <c r="R344" s="2"/>
      <c r="S344" s="2"/>
      <c r="T344" s="2"/>
    </row>
    <row r="345" spans="1:20" ht="109.7" customHeight="1" x14ac:dyDescent="0.5">
      <c r="A345" s="9"/>
      <c r="C345" s="17"/>
      <c r="D345" s="144"/>
      <c r="E345" s="154"/>
      <c r="F345" s="155"/>
      <c r="G345" s="154"/>
      <c r="H345" s="155"/>
      <c r="J345" s="156"/>
      <c r="L345" s="144"/>
      <c r="M345" s="189"/>
      <c r="N345" s="2"/>
      <c r="O345" s="2"/>
      <c r="P345" s="2"/>
      <c r="Q345" s="2"/>
      <c r="R345" s="2"/>
      <c r="S345" s="2"/>
      <c r="T345" s="2"/>
    </row>
    <row r="346" spans="1:20" ht="109.7" customHeight="1" x14ac:dyDescent="0.5">
      <c r="A346" s="9"/>
      <c r="C346" s="17"/>
      <c r="D346" s="144"/>
      <c r="E346" s="154"/>
      <c r="F346" s="155"/>
      <c r="G346" s="154"/>
      <c r="H346" s="155"/>
      <c r="J346" s="156"/>
      <c r="L346" s="144"/>
      <c r="M346" s="189"/>
      <c r="N346" s="2"/>
      <c r="O346" s="2"/>
      <c r="P346" s="2"/>
      <c r="Q346" s="2"/>
      <c r="R346" s="2"/>
      <c r="S346" s="2"/>
      <c r="T346" s="2"/>
    </row>
    <row r="347" spans="1:20" ht="108.75" customHeight="1" x14ac:dyDescent="0.5">
      <c r="A347" s="9"/>
      <c r="C347" s="17"/>
      <c r="D347" s="144"/>
      <c r="E347" s="154"/>
      <c r="F347" s="155"/>
      <c r="G347" s="154"/>
      <c r="H347" s="155"/>
      <c r="J347" s="156"/>
      <c r="L347" s="144"/>
      <c r="M347" s="189"/>
      <c r="N347" s="2"/>
      <c r="O347" s="2"/>
      <c r="P347" s="2"/>
      <c r="Q347" s="2"/>
      <c r="R347" s="2"/>
      <c r="S347" s="2"/>
      <c r="T347" s="2"/>
    </row>
    <row r="348" spans="1:20" ht="109.7" customHeight="1" x14ac:dyDescent="0.5">
      <c r="A348" s="9"/>
      <c r="C348" s="17"/>
      <c r="D348" s="144"/>
      <c r="E348" s="154"/>
      <c r="F348" s="155"/>
      <c r="G348" s="154"/>
      <c r="H348" s="155"/>
      <c r="J348" s="156"/>
      <c r="L348" s="144"/>
      <c r="M348" s="189"/>
      <c r="N348" s="2"/>
      <c r="O348" s="2"/>
      <c r="P348" s="2"/>
      <c r="Q348" s="2"/>
      <c r="R348" s="2"/>
      <c r="S348" s="2"/>
      <c r="T348" s="2"/>
    </row>
    <row r="349" spans="1:20" ht="109.7" customHeight="1" x14ac:dyDescent="0.5">
      <c r="A349" s="9"/>
      <c r="C349" s="17"/>
      <c r="D349" s="144"/>
      <c r="E349" s="154"/>
      <c r="F349" s="155"/>
      <c r="G349" s="154"/>
      <c r="H349" s="155"/>
      <c r="J349" s="156"/>
      <c r="L349" s="144"/>
      <c r="M349" s="189"/>
      <c r="N349" s="2"/>
      <c r="O349" s="2"/>
      <c r="P349" s="2"/>
      <c r="Q349" s="2"/>
      <c r="R349" s="2"/>
      <c r="S349" s="2"/>
      <c r="T349" s="2"/>
    </row>
    <row r="350" spans="1:20" ht="109.7" customHeight="1" x14ac:dyDescent="0.5">
      <c r="A350" s="9"/>
      <c r="C350" s="17"/>
      <c r="D350" s="144"/>
      <c r="E350" s="154"/>
      <c r="F350" s="155"/>
      <c r="G350" s="154"/>
      <c r="H350" s="155"/>
      <c r="J350" s="156"/>
      <c r="L350" s="144"/>
      <c r="M350" s="189"/>
      <c r="N350" s="2"/>
      <c r="O350" s="2"/>
      <c r="P350" s="2"/>
      <c r="Q350" s="2"/>
      <c r="R350" s="2"/>
      <c r="S350" s="2"/>
      <c r="T350" s="2"/>
    </row>
    <row r="351" spans="1:20" ht="109.7" customHeight="1" x14ac:dyDescent="0.5">
      <c r="A351" s="9"/>
      <c r="C351" s="17"/>
      <c r="D351" s="144"/>
      <c r="E351" s="154"/>
      <c r="F351" s="155"/>
      <c r="G351" s="154"/>
      <c r="H351" s="155"/>
      <c r="J351" s="156"/>
      <c r="L351" s="144"/>
      <c r="M351" s="189"/>
      <c r="N351" s="2"/>
      <c r="O351" s="2"/>
      <c r="P351" s="2"/>
      <c r="Q351" s="2"/>
      <c r="R351" s="2"/>
      <c r="S351" s="2"/>
      <c r="T351" s="2"/>
    </row>
    <row r="352" spans="1:20" x14ac:dyDescent="0.5">
      <c r="A352" s="9"/>
      <c r="C352" s="17"/>
      <c r="D352" s="144"/>
      <c r="E352" s="154"/>
      <c r="F352" s="155"/>
      <c r="G352" s="154"/>
      <c r="H352" s="155"/>
      <c r="J352" s="156"/>
      <c r="L352" s="144"/>
      <c r="M352" s="189"/>
      <c r="N352" s="2"/>
      <c r="O352" s="2"/>
      <c r="P352" s="2"/>
      <c r="Q352" s="2"/>
      <c r="R352" s="2"/>
      <c r="S352" s="2"/>
      <c r="T352" s="2"/>
    </row>
    <row r="353" spans="1:20" ht="109.7" customHeight="1" x14ac:dyDescent="0.5">
      <c r="A353" s="9"/>
      <c r="C353" s="17"/>
      <c r="D353" s="144"/>
      <c r="E353" s="154"/>
      <c r="F353" s="155"/>
      <c r="G353" s="154"/>
      <c r="H353" s="155"/>
      <c r="J353" s="156"/>
      <c r="L353" s="144"/>
      <c r="M353" s="189"/>
      <c r="N353" s="2"/>
      <c r="O353" s="2"/>
      <c r="P353" s="2"/>
      <c r="Q353" s="2"/>
      <c r="R353" s="2"/>
      <c r="S353" s="2"/>
      <c r="T353" s="2"/>
    </row>
    <row r="354" spans="1:20" ht="109.7" customHeight="1" x14ac:dyDescent="0.5">
      <c r="A354" s="9"/>
      <c r="C354" s="17"/>
      <c r="D354" s="144"/>
      <c r="E354" s="154"/>
      <c r="F354" s="155"/>
      <c r="G354" s="154"/>
      <c r="H354" s="155"/>
      <c r="J354" s="156"/>
      <c r="L354" s="144"/>
      <c r="M354" s="189"/>
      <c r="N354" s="2"/>
      <c r="O354" s="2"/>
      <c r="P354" s="2"/>
      <c r="Q354" s="2"/>
      <c r="R354" s="2"/>
      <c r="S354" s="2"/>
      <c r="T354" s="2"/>
    </row>
    <row r="355" spans="1:20" ht="109.7" customHeight="1" x14ac:dyDescent="0.5">
      <c r="A355" s="9"/>
      <c r="C355" s="17"/>
      <c r="D355" s="144"/>
      <c r="E355" s="154"/>
      <c r="F355" s="155"/>
      <c r="G355" s="154"/>
      <c r="H355" s="155"/>
      <c r="J355" s="156"/>
      <c r="L355" s="144"/>
      <c r="M355" s="189"/>
      <c r="N355" s="2"/>
      <c r="O355" s="2"/>
      <c r="P355" s="2"/>
      <c r="Q355" s="2"/>
      <c r="R355" s="2"/>
      <c r="S355" s="2"/>
      <c r="T355" s="2"/>
    </row>
    <row r="356" spans="1:20" ht="109.7" customHeight="1" x14ac:dyDescent="0.5">
      <c r="A356" s="9"/>
      <c r="C356" s="17"/>
      <c r="D356" s="144"/>
      <c r="E356" s="154"/>
      <c r="F356" s="155"/>
      <c r="G356" s="154"/>
      <c r="H356" s="155"/>
      <c r="J356" s="156"/>
      <c r="L356" s="144"/>
      <c r="M356" s="189"/>
      <c r="N356" s="2"/>
      <c r="O356" s="2"/>
      <c r="P356" s="2"/>
      <c r="Q356" s="2"/>
      <c r="R356" s="2"/>
      <c r="S356" s="2"/>
      <c r="T356" s="2"/>
    </row>
    <row r="357" spans="1:20" ht="109.7" customHeight="1" x14ac:dyDescent="0.5">
      <c r="A357" s="9"/>
      <c r="C357" s="17"/>
      <c r="D357" s="144"/>
      <c r="E357" s="154"/>
      <c r="F357" s="155"/>
      <c r="G357" s="154"/>
      <c r="H357" s="155"/>
      <c r="J357" s="156"/>
      <c r="L357" s="144"/>
      <c r="M357" s="189"/>
      <c r="N357" s="2"/>
      <c r="O357" s="2"/>
      <c r="P357" s="2"/>
      <c r="Q357" s="2"/>
      <c r="R357" s="2"/>
      <c r="S357" s="2"/>
      <c r="T357" s="2"/>
    </row>
    <row r="358" spans="1:20" ht="109.7" customHeight="1" x14ac:dyDescent="0.5">
      <c r="A358" s="9"/>
      <c r="C358" s="17"/>
      <c r="D358" s="144"/>
      <c r="E358" s="154"/>
      <c r="F358" s="155"/>
      <c r="G358" s="154"/>
      <c r="H358" s="155"/>
      <c r="J358" s="156"/>
      <c r="L358" s="144"/>
      <c r="M358" s="189"/>
      <c r="N358" s="2"/>
      <c r="O358" s="2"/>
      <c r="P358" s="2"/>
      <c r="Q358" s="2"/>
      <c r="R358" s="2"/>
      <c r="S358" s="2"/>
      <c r="T358" s="2"/>
    </row>
    <row r="359" spans="1:20" ht="109.7" customHeight="1" x14ac:dyDescent="0.5">
      <c r="A359" s="9"/>
      <c r="C359" s="17"/>
      <c r="D359" s="144"/>
      <c r="E359" s="154"/>
      <c r="F359" s="155"/>
      <c r="G359" s="154"/>
      <c r="H359" s="155"/>
      <c r="J359" s="156"/>
      <c r="L359" s="144"/>
      <c r="M359" s="189"/>
      <c r="N359" s="2"/>
      <c r="O359" s="2"/>
      <c r="P359" s="2"/>
      <c r="Q359" s="2"/>
      <c r="R359" s="2"/>
      <c r="S359" s="2"/>
      <c r="T359" s="2"/>
    </row>
    <row r="360" spans="1:20" ht="109.7" customHeight="1" x14ac:dyDescent="0.5">
      <c r="A360" s="9"/>
      <c r="C360" s="17"/>
      <c r="D360" s="144"/>
      <c r="E360" s="154"/>
      <c r="F360" s="155"/>
      <c r="G360" s="154"/>
      <c r="H360" s="155"/>
      <c r="J360" s="156"/>
      <c r="L360" s="144"/>
      <c r="M360" s="189"/>
      <c r="N360" s="2"/>
      <c r="O360" s="2"/>
      <c r="P360" s="2"/>
      <c r="Q360" s="2"/>
      <c r="R360" s="2"/>
      <c r="S360" s="2"/>
      <c r="T360" s="2"/>
    </row>
    <row r="361" spans="1:20" ht="109.7" customHeight="1" x14ac:dyDescent="0.5">
      <c r="A361" s="9"/>
      <c r="C361" s="17"/>
      <c r="D361" s="144"/>
      <c r="E361" s="154"/>
      <c r="F361" s="155"/>
      <c r="G361" s="154"/>
      <c r="H361" s="155"/>
      <c r="J361" s="156"/>
      <c r="L361" s="144"/>
      <c r="M361" s="189"/>
      <c r="N361" s="2"/>
      <c r="O361" s="2"/>
      <c r="P361" s="2"/>
      <c r="Q361" s="2"/>
      <c r="R361" s="2"/>
      <c r="S361" s="2"/>
      <c r="T361" s="2"/>
    </row>
    <row r="362" spans="1:20" ht="109.7" customHeight="1" x14ac:dyDescent="0.5">
      <c r="A362" s="9"/>
      <c r="C362" s="17"/>
      <c r="D362" s="144"/>
      <c r="E362" s="154"/>
      <c r="F362" s="155"/>
      <c r="G362" s="154"/>
      <c r="H362" s="155"/>
      <c r="J362" s="156"/>
      <c r="L362" s="144"/>
      <c r="M362" s="189"/>
      <c r="N362" s="2"/>
      <c r="O362" s="2"/>
      <c r="P362" s="2"/>
      <c r="Q362" s="2"/>
      <c r="R362" s="2"/>
      <c r="S362" s="2"/>
      <c r="T362" s="2"/>
    </row>
    <row r="363" spans="1:20" ht="116.25" customHeight="1" x14ac:dyDescent="0.5">
      <c r="A363" s="9"/>
      <c r="C363" s="17"/>
      <c r="D363" s="144"/>
      <c r="E363" s="154"/>
      <c r="F363" s="155"/>
      <c r="G363" s="154"/>
      <c r="H363" s="155"/>
      <c r="J363" s="156"/>
      <c r="L363" s="144"/>
      <c r="M363" s="189"/>
      <c r="N363" s="2"/>
      <c r="O363" s="2"/>
      <c r="P363" s="2"/>
      <c r="Q363" s="2"/>
      <c r="R363" s="2"/>
      <c r="S363" s="2"/>
      <c r="T363" s="2"/>
    </row>
    <row r="364" spans="1:20" ht="116.25" customHeight="1" x14ac:dyDescent="0.5">
      <c r="A364" s="9"/>
      <c r="C364" s="17"/>
      <c r="D364" s="144"/>
      <c r="E364" s="154"/>
      <c r="F364" s="155"/>
      <c r="G364" s="154"/>
      <c r="H364" s="155"/>
      <c r="J364" s="156"/>
      <c r="L364" s="144"/>
      <c r="M364" s="189"/>
      <c r="N364" s="2"/>
      <c r="O364" s="2"/>
      <c r="P364" s="2"/>
      <c r="Q364" s="2"/>
      <c r="R364" s="2"/>
      <c r="S364" s="2"/>
      <c r="T364" s="2"/>
    </row>
    <row r="365" spans="1:20" ht="116.25" customHeight="1" x14ac:dyDescent="0.5">
      <c r="A365" s="9"/>
      <c r="C365" s="17"/>
      <c r="D365" s="144"/>
      <c r="E365" s="154"/>
      <c r="F365" s="155"/>
      <c r="G365" s="154"/>
      <c r="H365" s="155"/>
      <c r="J365" s="156"/>
      <c r="L365" s="144"/>
      <c r="M365" s="189"/>
      <c r="N365" s="2"/>
      <c r="O365" s="2"/>
      <c r="P365" s="2"/>
      <c r="Q365" s="2"/>
      <c r="R365" s="2"/>
      <c r="S365" s="2"/>
      <c r="T365" s="2"/>
    </row>
    <row r="366" spans="1:20" ht="116.25" customHeight="1" x14ac:dyDescent="0.5">
      <c r="A366" s="9"/>
      <c r="C366" s="17"/>
      <c r="D366" s="144"/>
      <c r="E366" s="154"/>
      <c r="F366" s="155"/>
      <c r="G366" s="154"/>
      <c r="H366" s="155"/>
      <c r="J366" s="156"/>
      <c r="L366" s="144"/>
      <c r="M366" s="189"/>
      <c r="N366" s="2"/>
      <c r="O366" s="2"/>
      <c r="P366" s="2"/>
      <c r="Q366" s="2"/>
      <c r="R366" s="2"/>
      <c r="S366" s="2"/>
      <c r="T366" s="2"/>
    </row>
    <row r="367" spans="1:20" ht="116.25" customHeight="1" x14ac:dyDescent="0.5">
      <c r="A367" s="9"/>
      <c r="C367" s="17"/>
      <c r="D367" s="144"/>
      <c r="E367" s="154"/>
      <c r="F367" s="155"/>
      <c r="G367" s="154"/>
      <c r="H367" s="155"/>
      <c r="J367" s="156"/>
      <c r="L367" s="144"/>
      <c r="M367" s="189"/>
      <c r="N367" s="2"/>
      <c r="O367" s="2"/>
      <c r="P367" s="2"/>
      <c r="Q367" s="2"/>
      <c r="R367" s="2"/>
      <c r="S367" s="2"/>
      <c r="T367" s="2"/>
    </row>
    <row r="368" spans="1:20" x14ac:dyDescent="0.5">
      <c r="A368" s="9"/>
      <c r="C368" s="17"/>
      <c r="D368" s="144"/>
      <c r="E368" s="154"/>
      <c r="F368" s="155"/>
      <c r="G368" s="154"/>
      <c r="H368" s="155"/>
      <c r="J368" s="156"/>
      <c r="L368" s="144"/>
      <c r="M368" s="189"/>
      <c r="N368" s="2"/>
      <c r="O368" s="2"/>
      <c r="P368" s="2"/>
      <c r="Q368" s="2"/>
      <c r="R368" s="2"/>
      <c r="S368" s="2"/>
      <c r="T368" s="2"/>
    </row>
    <row r="369" spans="1:20" ht="116.25" customHeight="1" x14ac:dyDescent="0.5">
      <c r="A369" s="9"/>
      <c r="C369" s="17"/>
      <c r="D369" s="144"/>
      <c r="E369" s="154"/>
      <c r="F369" s="155"/>
      <c r="G369" s="154"/>
      <c r="H369" s="155"/>
      <c r="J369" s="156"/>
      <c r="L369" s="144"/>
      <c r="M369" s="189"/>
      <c r="N369" s="2"/>
      <c r="O369" s="2"/>
      <c r="P369" s="2"/>
      <c r="Q369" s="2"/>
      <c r="R369" s="2"/>
      <c r="S369" s="2"/>
      <c r="T369" s="2"/>
    </row>
    <row r="370" spans="1:20" ht="116.25" customHeight="1" x14ac:dyDescent="0.5">
      <c r="A370" s="9"/>
      <c r="C370" s="17"/>
      <c r="D370" s="144"/>
      <c r="E370" s="154"/>
      <c r="F370" s="155"/>
      <c r="G370" s="154"/>
      <c r="H370" s="155"/>
      <c r="J370" s="156"/>
      <c r="L370" s="144"/>
      <c r="M370" s="189"/>
      <c r="N370" s="2"/>
      <c r="O370" s="2"/>
      <c r="P370" s="2"/>
      <c r="Q370" s="2"/>
      <c r="R370" s="2"/>
      <c r="S370" s="2"/>
      <c r="T370" s="2"/>
    </row>
    <row r="371" spans="1:20" ht="116.25" customHeight="1" x14ac:dyDescent="0.5">
      <c r="A371" s="9"/>
      <c r="C371" s="17"/>
      <c r="D371" s="144"/>
      <c r="E371" s="154"/>
      <c r="F371" s="155"/>
      <c r="G371" s="154"/>
      <c r="H371" s="155"/>
      <c r="J371" s="156"/>
      <c r="L371" s="144"/>
      <c r="M371" s="189"/>
      <c r="N371" s="2"/>
      <c r="O371" s="2"/>
      <c r="P371" s="2"/>
      <c r="Q371" s="2"/>
      <c r="R371" s="2"/>
      <c r="S371" s="2"/>
      <c r="T371" s="2"/>
    </row>
    <row r="372" spans="1:20" ht="116.25" customHeight="1" x14ac:dyDescent="0.5">
      <c r="A372" s="9"/>
      <c r="C372" s="17"/>
      <c r="D372" s="144"/>
      <c r="E372" s="154"/>
      <c r="F372" s="155"/>
      <c r="G372" s="154"/>
      <c r="H372" s="155"/>
      <c r="J372" s="156"/>
      <c r="L372" s="144"/>
      <c r="M372" s="189"/>
      <c r="N372" s="2"/>
      <c r="O372" s="2"/>
      <c r="P372" s="2"/>
      <c r="Q372" s="2"/>
      <c r="R372" s="2"/>
      <c r="S372" s="2"/>
      <c r="T372" s="2"/>
    </row>
    <row r="373" spans="1:20" ht="116.25" customHeight="1" x14ac:dyDescent="0.5">
      <c r="A373" s="9"/>
      <c r="C373" s="17"/>
      <c r="D373" s="144"/>
      <c r="E373" s="154"/>
      <c r="F373" s="155"/>
      <c r="G373" s="154"/>
      <c r="H373" s="155"/>
      <c r="J373" s="156"/>
      <c r="L373" s="144"/>
      <c r="M373" s="189"/>
      <c r="N373" s="2"/>
      <c r="O373" s="2"/>
      <c r="P373" s="2"/>
      <c r="Q373" s="2"/>
      <c r="R373" s="2"/>
      <c r="S373" s="2"/>
      <c r="T373" s="2"/>
    </row>
    <row r="374" spans="1:20" ht="116.25" customHeight="1" x14ac:dyDescent="0.5">
      <c r="A374" s="9"/>
      <c r="C374" s="17"/>
      <c r="D374" s="144"/>
      <c r="E374" s="154"/>
      <c r="F374" s="155"/>
      <c r="G374" s="154"/>
      <c r="H374" s="155"/>
      <c r="J374" s="156"/>
      <c r="L374" s="144"/>
      <c r="M374" s="189"/>
      <c r="N374" s="2"/>
      <c r="O374" s="2"/>
      <c r="P374" s="2"/>
      <c r="Q374" s="2"/>
      <c r="R374" s="2"/>
      <c r="S374" s="2"/>
      <c r="T374" s="2"/>
    </row>
    <row r="375" spans="1:20" ht="116.25" customHeight="1" x14ac:dyDescent="0.5">
      <c r="A375" s="9"/>
      <c r="C375" s="17"/>
      <c r="D375" s="144"/>
      <c r="E375" s="154"/>
      <c r="F375" s="155"/>
      <c r="G375" s="154"/>
      <c r="H375" s="155"/>
      <c r="J375" s="156"/>
      <c r="L375" s="144"/>
      <c r="M375" s="189"/>
      <c r="N375" s="2"/>
      <c r="O375" s="2"/>
      <c r="P375" s="2"/>
      <c r="Q375" s="2"/>
      <c r="R375" s="2"/>
      <c r="S375" s="2"/>
      <c r="T375" s="2"/>
    </row>
    <row r="376" spans="1:20" ht="116.25" customHeight="1" x14ac:dyDescent="0.5">
      <c r="A376" s="9"/>
      <c r="C376" s="17"/>
      <c r="D376" s="144"/>
      <c r="E376" s="154"/>
      <c r="F376" s="155"/>
      <c r="G376" s="154"/>
      <c r="H376" s="155"/>
      <c r="J376" s="156"/>
      <c r="L376" s="144"/>
      <c r="M376" s="189"/>
      <c r="N376" s="2"/>
      <c r="O376" s="2"/>
      <c r="P376" s="2"/>
      <c r="Q376" s="2"/>
      <c r="R376" s="2"/>
      <c r="S376" s="2"/>
      <c r="T376" s="2"/>
    </row>
    <row r="377" spans="1:20" ht="116.25" customHeight="1" x14ac:dyDescent="0.5">
      <c r="A377" s="9"/>
      <c r="C377" s="17"/>
      <c r="D377" s="144"/>
      <c r="E377" s="154"/>
      <c r="F377" s="155"/>
      <c r="G377" s="154"/>
      <c r="H377" s="155"/>
      <c r="J377" s="156"/>
      <c r="L377" s="144"/>
      <c r="M377" s="189"/>
      <c r="N377" s="2"/>
      <c r="O377" s="2"/>
      <c r="P377" s="2"/>
      <c r="Q377" s="2"/>
      <c r="R377" s="2"/>
      <c r="S377" s="2"/>
      <c r="T377" s="2"/>
    </row>
    <row r="378" spans="1:20" ht="116.25" customHeight="1" x14ac:dyDescent="0.5">
      <c r="A378" s="9"/>
      <c r="C378" s="17"/>
      <c r="D378" s="144"/>
      <c r="E378" s="154"/>
      <c r="F378" s="155"/>
      <c r="G378" s="154"/>
      <c r="H378" s="155"/>
      <c r="J378" s="156"/>
      <c r="L378" s="144"/>
      <c r="M378" s="189"/>
      <c r="N378" s="2"/>
      <c r="O378" s="2"/>
      <c r="P378" s="2"/>
      <c r="Q378" s="2"/>
      <c r="R378" s="2"/>
      <c r="S378" s="2"/>
      <c r="T378" s="2"/>
    </row>
    <row r="379" spans="1:20" ht="116.25" customHeight="1" x14ac:dyDescent="0.5">
      <c r="A379" s="9"/>
      <c r="C379" s="17"/>
      <c r="D379" s="144"/>
      <c r="E379" s="154"/>
      <c r="F379" s="155"/>
      <c r="G379" s="154"/>
      <c r="H379" s="155"/>
      <c r="J379" s="156"/>
      <c r="L379" s="144"/>
      <c r="M379" s="189"/>
      <c r="N379" s="2"/>
      <c r="O379" s="2"/>
      <c r="P379" s="2"/>
      <c r="Q379" s="2"/>
      <c r="R379" s="2"/>
      <c r="S379" s="2"/>
      <c r="T379" s="2"/>
    </row>
    <row r="380" spans="1:20" ht="116.25" customHeight="1" x14ac:dyDescent="0.5">
      <c r="A380" s="9"/>
      <c r="C380" s="17"/>
      <c r="D380" s="144"/>
      <c r="E380" s="154"/>
      <c r="F380" s="155"/>
      <c r="G380" s="154"/>
      <c r="H380" s="155"/>
      <c r="J380" s="156"/>
      <c r="L380" s="144"/>
      <c r="M380" s="189"/>
      <c r="N380" s="2"/>
      <c r="O380" s="2"/>
      <c r="P380" s="2"/>
      <c r="Q380" s="2"/>
      <c r="R380" s="2"/>
      <c r="S380" s="2"/>
      <c r="T380" s="2"/>
    </row>
    <row r="381" spans="1:20" ht="116.25" customHeight="1" x14ac:dyDescent="0.5">
      <c r="A381" s="9"/>
      <c r="C381" s="17"/>
      <c r="D381" s="144"/>
      <c r="E381" s="154"/>
      <c r="F381" s="155"/>
      <c r="G381" s="154"/>
      <c r="H381" s="155"/>
      <c r="J381" s="156"/>
      <c r="L381" s="144"/>
      <c r="M381" s="189"/>
      <c r="N381" s="2"/>
      <c r="O381" s="2"/>
      <c r="P381" s="2"/>
      <c r="Q381" s="2"/>
      <c r="R381" s="2"/>
      <c r="S381" s="2"/>
      <c r="T381" s="2"/>
    </row>
    <row r="382" spans="1:20" ht="116.25" customHeight="1" x14ac:dyDescent="0.5">
      <c r="A382" s="9"/>
      <c r="C382" s="17"/>
      <c r="D382" s="144"/>
      <c r="E382" s="154"/>
      <c r="F382" s="155"/>
      <c r="G382" s="154"/>
      <c r="H382" s="155"/>
      <c r="J382" s="156"/>
      <c r="L382" s="144"/>
      <c r="M382" s="189"/>
      <c r="N382" s="2"/>
      <c r="O382" s="2"/>
      <c r="P382" s="2"/>
      <c r="Q382" s="2"/>
      <c r="R382" s="2"/>
      <c r="S382" s="2"/>
      <c r="T382" s="2"/>
    </row>
    <row r="383" spans="1:20" x14ac:dyDescent="0.5">
      <c r="A383" s="9"/>
      <c r="C383" s="17"/>
      <c r="D383" s="144"/>
      <c r="E383" s="154"/>
      <c r="F383" s="155"/>
      <c r="G383" s="154"/>
      <c r="H383" s="155"/>
      <c r="J383" s="156"/>
      <c r="L383" s="144"/>
      <c r="M383" s="189"/>
      <c r="N383" s="2"/>
      <c r="O383" s="2"/>
      <c r="P383" s="2"/>
      <c r="Q383" s="2"/>
      <c r="R383" s="2"/>
      <c r="S383" s="2"/>
      <c r="T383" s="2"/>
    </row>
    <row r="384" spans="1:20" ht="116.25" customHeight="1" x14ac:dyDescent="0.5">
      <c r="A384" s="9"/>
      <c r="C384" s="17"/>
      <c r="D384" s="144"/>
      <c r="E384" s="154"/>
      <c r="F384" s="155"/>
      <c r="G384" s="154"/>
      <c r="H384" s="155"/>
      <c r="J384" s="156"/>
      <c r="L384" s="144"/>
      <c r="M384" s="189"/>
      <c r="N384" s="2"/>
      <c r="O384" s="2"/>
      <c r="P384" s="2"/>
      <c r="Q384" s="2"/>
      <c r="R384" s="2"/>
      <c r="S384" s="2"/>
      <c r="T384" s="2"/>
    </row>
    <row r="385" spans="1:20" ht="116.25" customHeight="1" x14ac:dyDescent="0.5">
      <c r="A385" s="9"/>
      <c r="C385" s="17"/>
      <c r="D385" s="144"/>
      <c r="E385" s="154"/>
      <c r="F385" s="155"/>
      <c r="G385" s="154"/>
      <c r="H385" s="155"/>
      <c r="J385" s="156"/>
      <c r="L385" s="144"/>
      <c r="M385" s="189"/>
      <c r="N385" s="2"/>
      <c r="O385" s="2"/>
      <c r="P385" s="2"/>
      <c r="Q385" s="2"/>
      <c r="R385" s="2"/>
      <c r="S385" s="2"/>
      <c r="T385" s="2"/>
    </row>
    <row r="386" spans="1:20" ht="116.25" customHeight="1" x14ac:dyDescent="0.5">
      <c r="A386" s="9"/>
      <c r="C386" s="17"/>
      <c r="D386" s="144"/>
      <c r="E386" s="154"/>
      <c r="F386" s="155"/>
      <c r="G386" s="154"/>
      <c r="H386" s="155"/>
      <c r="J386" s="156"/>
      <c r="L386" s="144"/>
      <c r="M386" s="189"/>
      <c r="N386" s="2"/>
      <c r="O386" s="2"/>
      <c r="P386" s="2"/>
      <c r="Q386" s="2"/>
      <c r="R386" s="2"/>
      <c r="S386" s="2"/>
      <c r="T386" s="2"/>
    </row>
    <row r="387" spans="1:20" ht="116.25" customHeight="1" x14ac:dyDescent="0.5">
      <c r="A387" s="9"/>
      <c r="C387" s="17"/>
      <c r="D387" s="144"/>
      <c r="E387" s="154"/>
      <c r="F387" s="155"/>
      <c r="G387" s="154"/>
      <c r="H387" s="155"/>
      <c r="J387" s="156"/>
      <c r="L387" s="144"/>
      <c r="M387" s="189"/>
      <c r="N387" s="2"/>
      <c r="O387" s="2"/>
      <c r="P387" s="2"/>
      <c r="Q387" s="2"/>
      <c r="R387" s="2"/>
      <c r="S387" s="2"/>
      <c r="T387" s="2"/>
    </row>
    <row r="388" spans="1:20" ht="106.5" customHeight="1" x14ac:dyDescent="0.5">
      <c r="A388" s="9"/>
      <c r="C388" s="17"/>
      <c r="D388" s="144"/>
      <c r="E388" s="154"/>
      <c r="F388" s="155"/>
      <c r="G388" s="154"/>
      <c r="H388" s="155"/>
      <c r="J388" s="156"/>
      <c r="L388" s="144"/>
      <c r="M388" s="189"/>
      <c r="N388" s="2"/>
      <c r="O388" s="2"/>
      <c r="P388" s="2"/>
      <c r="Q388" s="2"/>
      <c r="R388" s="2"/>
      <c r="S388" s="2"/>
      <c r="T388" s="2"/>
    </row>
    <row r="389" spans="1:20" ht="116.25" customHeight="1" x14ac:dyDescent="0.5">
      <c r="A389" s="9"/>
      <c r="C389" s="17"/>
      <c r="D389" s="144"/>
      <c r="E389" s="154"/>
      <c r="F389" s="155"/>
      <c r="G389" s="154"/>
      <c r="H389" s="155"/>
      <c r="J389" s="156"/>
      <c r="L389" s="144"/>
      <c r="M389" s="189"/>
      <c r="N389" s="2"/>
      <c r="O389" s="2"/>
      <c r="P389" s="2"/>
      <c r="Q389" s="2"/>
      <c r="R389" s="2"/>
      <c r="S389" s="2"/>
      <c r="T389" s="2"/>
    </row>
    <row r="390" spans="1:20" ht="116.25" customHeight="1" x14ac:dyDescent="0.5">
      <c r="A390" s="9"/>
      <c r="C390" s="17"/>
      <c r="D390" s="144"/>
      <c r="E390" s="154"/>
      <c r="F390" s="155"/>
      <c r="G390" s="154"/>
      <c r="H390" s="155"/>
      <c r="J390" s="156"/>
      <c r="L390" s="144"/>
      <c r="M390" s="189"/>
      <c r="N390" s="2"/>
      <c r="O390" s="2"/>
      <c r="P390" s="2"/>
      <c r="Q390" s="2"/>
      <c r="R390" s="2"/>
      <c r="S390" s="2"/>
      <c r="T390" s="2"/>
    </row>
    <row r="391" spans="1:20" ht="112.5" customHeight="1" x14ac:dyDescent="0.5">
      <c r="A391" s="9"/>
      <c r="C391" s="17"/>
      <c r="D391" s="144"/>
      <c r="E391" s="154"/>
      <c r="F391" s="155"/>
      <c r="G391" s="154"/>
      <c r="H391" s="155"/>
      <c r="J391" s="156"/>
      <c r="L391" s="144"/>
      <c r="M391" s="189"/>
      <c r="N391" s="2"/>
      <c r="O391" s="2"/>
      <c r="P391" s="2"/>
      <c r="Q391" s="2"/>
      <c r="R391" s="2"/>
      <c r="S391" s="2"/>
      <c r="T391" s="2"/>
    </row>
    <row r="392" spans="1:20" ht="116.25" customHeight="1" x14ac:dyDescent="0.5">
      <c r="A392" s="9"/>
      <c r="C392" s="17"/>
      <c r="D392" s="144"/>
      <c r="E392" s="154"/>
      <c r="F392" s="155"/>
      <c r="G392" s="154"/>
      <c r="H392" s="155"/>
      <c r="J392" s="156"/>
      <c r="L392" s="144"/>
      <c r="M392" s="189"/>
      <c r="N392" s="2"/>
      <c r="O392" s="2"/>
      <c r="P392" s="2"/>
      <c r="Q392" s="2"/>
      <c r="R392" s="2"/>
      <c r="S392" s="2"/>
      <c r="T392" s="2"/>
    </row>
    <row r="393" spans="1:20" ht="116.25" customHeight="1" x14ac:dyDescent="0.5">
      <c r="A393" s="9"/>
      <c r="C393" s="17"/>
      <c r="D393" s="144"/>
      <c r="E393" s="154"/>
      <c r="F393" s="155"/>
      <c r="G393" s="154"/>
      <c r="H393" s="155"/>
      <c r="J393" s="156"/>
      <c r="L393" s="144"/>
      <c r="M393" s="189"/>
      <c r="N393" s="2"/>
      <c r="O393" s="2"/>
      <c r="P393" s="2"/>
      <c r="Q393" s="2"/>
      <c r="R393" s="2"/>
      <c r="S393" s="2"/>
      <c r="T393" s="2"/>
    </row>
    <row r="394" spans="1:20" ht="116.25" customHeight="1" x14ac:dyDescent="0.5">
      <c r="A394" s="9"/>
      <c r="C394" s="17"/>
      <c r="D394" s="144"/>
      <c r="E394" s="154"/>
      <c r="F394" s="155"/>
      <c r="G394" s="154"/>
      <c r="H394" s="155"/>
      <c r="J394" s="156"/>
      <c r="L394" s="144"/>
      <c r="M394" s="189"/>
      <c r="N394" s="2"/>
      <c r="O394" s="2"/>
      <c r="P394" s="2"/>
      <c r="Q394" s="2"/>
      <c r="R394" s="2"/>
      <c r="S394" s="2"/>
      <c r="T394" s="2"/>
    </row>
    <row r="395" spans="1:20" ht="116.25" customHeight="1" x14ac:dyDescent="0.5">
      <c r="A395" s="9"/>
      <c r="C395" s="17"/>
      <c r="D395" s="144"/>
      <c r="E395" s="154"/>
      <c r="F395" s="155"/>
      <c r="G395" s="154"/>
      <c r="H395" s="155"/>
      <c r="J395" s="156"/>
      <c r="L395" s="144"/>
      <c r="M395" s="189"/>
      <c r="N395" s="2"/>
      <c r="O395" s="2"/>
      <c r="P395" s="2"/>
      <c r="Q395" s="2"/>
      <c r="R395" s="2"/>
      <c r="S395" s="2"/>
      <c r="T395" s="2"/>
    </row>
    <row r="396" spans="1:20" ht="107.25" customHeight="1" x14ac:dyDescent="0.5">
      <c r="A396" s="9"/>
      <c r="C396" s="17"/>
      <c r="D396" s="144"/>
      <c r="E396" s="154"/>
      <c r="F396" s="155"/>
      <c r="G396" s="154"/>
      <c r="H396" s="155"/>
      <c r="J396" s="156"/>
      <c r="L396" s="144"/>
      <c r="M396" s="189"/>
      <c r="N396" s="2"/>
      <c r="O396" s="2"/>
      <c r="P396" s="2"/>
      <c r="Q396" s="2"/>
      <c r="R396" s="2"/>
      <c r="S396" s="2"/>
      <c r="T396" s="2"/>
    </row>
    <row r="397" spans="1:20" x14ac:dyDescent="0.5">
      <c r="A397" s="9"/>
      <c r="C397" s="17"/>
      <c r="D397" s="144"/>
      <c r="E397" s="154"/>
      <c r="F397" s="155"/>
      <c r="G397" s="154"/>
      <c r="H397" s="155"/>
      <c r="J397" s="156"/>
      <c r="L397" s="144"/>
      <c r="M397" s="189"/>
      <c r="N397" s="2"/>
      <c r="O397" s="2"/>
      <c r="P397" s="2"/>
      <c r="Q397" s="2"/>
      <c r="R397" s="2"/>
      <c r="S397" s="2"/>
      <c r="T397" s="2"/>
    </row>
    <row r="398" spans="1:20" ht="105" customHeight="1" x14ac:dyDescent="0.5">
      <c r="A398" s="9"/>
      <c r="C398" s="17"/>
      <c r="D398" s="144"/>
      <c r="E398" s="154"/>
      <c r="F398" s="155"/>
      <c r="G398" s="154"/>
      <c r="H398" s="155"/>
      <c r="J398" s="156"/>
      <c r="L398" s="144"/>
      <c r="M398" s="189"/>
      <c r="N398" s="2"/>
      <c r="O398" s="2"/>
      <c r="P398" s="2"/>
      <c r="Q398" s="2"/>
      <c r="R398" s="2"/>
      <c r="S398" s="2"/>
      <c r="T398" s="2"/>
    </row>
    <row r="399" spans="1:20" ht="111.75" customHeight="1" x14ac:dyDescent="0.5">
      <c r="A399" s="9"/>
      <c r="C399" s="17"/>
      <c r="D399" s="144"/>
      <c r="E399" s="154"/>
      <c r="F399" s="155"/>
      <c r="G399" s="154"/>
      <c r="H399" s="155"/>
      <c r="J399" s="156"/>
      <c r="L399" s="144"/>
      <c r="M399" s="189"/>
      <c r="N399" s="2"/>
      <c r="O399" s="2"/>
      <c r="P399" s="2"/>
      <c r="Q399" s="2"/>
      <c r="R399" s="2"/>
      <c r="S399" s="2"/>
      <c r="T399" s="2"/>
    </row>
    <row r="400" spans="1:20" ht="119.25" customHeight="1" x14ac:dyDescent="0.5">
      <c r="A400" s="9"/>
      <c r="C400" s="17"/>
      <c r="D400" s="144"/>
      <c r="E400" s="154"/>
      <c r="F400" s="155"/>
      <c r="G400" s="154"/>
      <c r="H400" s="155"/>
      <c r="J400" s="156"/>
      <c r="L400" s="144"/>
      <c r="M400" s="189"/>
      <c r="N400" s="2"/>
      <c r="O400" s="2"/>
      <c r="P400" s="2"/>
      <c r="Q400" s="2"/>
      <c r="R400" s="2"/>
      <c r="S400" s="2"/>
      <c r="T400" s="2"/>
    </row>
    <row r="401" spans="1:20" ht="120.75" customHeight="1" x14ac:dyDescent="0.5">
      <c r="A401" s="9"/>
      <c r="C401" s="17"/>
      <c r="D401" s="144"/>
      <c r="E401" s="154"/>
      <c r="F401" s="155"/>
      <c r="G401" s="154"/>
      <c r="H401" s="155"/>
      <c r="J401" s="156"/>
      <c r="L401" s="144"/>
      <c r="M401" s="189"/>
      <c r="N401" s="2"/>
      <c r="O401" s="2"/>
      <c r="P401" s="2"/>
      <c r="Q401" s="2"/>
      <c r="R401" s="2"/>
      <c r="S401" s="2"/>
      <c r="T401" s="2"/>
    </row>
    <row r="402" spans="1:20" ht="116.25" customHeight="1" x14ac:dyDescent="0.5">
      <c r="A402" s="9"/>
      <c r="C402" s="17"/>
      <c r="D402" s="144"/>
      <c r="E402" s="154"/>
      <c r="F402" s="155"/>
      <c r="G402" s="154"/>
      <c r="H402" s="155"/>
      <c r="J402" s="156"/>
      <c r="L402" s="144"/>
      <c r="M402" s="189"/>
      <c r="N402" s="2"/>
      <c r="O402" s="2"/>
      <c r="P402" s="2"/>
      <c r="Q402" s="2"/>
      <c r="R402" s="2"/>
      <c r="S402" s="2"/>
      <c r="T402" s="2"/>
    </row>
    <row r="403" spans="1:20" ht="116.25" customHeight="1" x14ac:dyDescent="0.5">
      <c r="A403" s="9"/>
      <c r="C403" s="17"/>
      <c r="D403" s="144"/>
      <c r="E403" s="154"/>
      <c r="F403" s="155"/>
      <c r="G403" s="154"/>
      <c r="H403" s="155"/>
      <c r="J403" s="156"/>
      <c r="L403" s="144"/>
      <c r="M403" s="189"/>
      <c r="N403" s="2"/>
      <c r="O403" s="2"/>
      <c r="P403" s="2"/>
      <c r="Q403" s="2"/>
      <c r="R403" s="2"/>
      <c r="S403" s="2"/>
      <c r="T403" s="2"/>
    </row>
    <row r="404" spans="1:20" ht="116.25" customHeight="1" x14ac:dyDescent="0.5">
      <c r="A404" s="9"/>
      <c r="C404" s="17"/>
      <c r="D404" s="144"/>
      <c r="E404" s="154"/>
      <c r="F404" s="155"/>
      <c r="G404" s="154"/>
      <c r="H404" s="155"/>
      <c r="J404" s="156"/>
      <c r="L404" s="144"/>
      <c r="M404" s="189"/>
      <c r="N404" s="2"/>
      <c r="O404" s="2"/>
      <c r="P404" s="2"/>
      <c r="Q404" s="2"/>
      <c r="R404" s="2"/>
      <c r="S404" s="2"/>
      <c r="T404" s="2"/>
    </row>
    <row r="405" spans="1:20" ht="116.25" customHeight="1" x14ac:dyDescent="0.5">
      <c r="A405" s="9"/>
      <c r="C405" s="17"/>
      <c r="D405" s="144"/>
      <c r="E405" s="154"/>
      <c r="F405" s="155"/>
      <c r="G405" s="154"/>
      <c r="H405" s="155"/>
      <c r="J405" s="156"/>
      <c r="L405" s="144"/>
      <c r="M405" s="189"/>
      <c r="N405" s="2"/>
      <c r="O405" s="2"/>
      <c r="P405" s="2"/>
      <c r="Q405" s="2"/>
      <c r="R405" s="2"/>
      <c r="S405" s="2"/>
      <c r="T405" s="2"/>
    </row>
    <row r="406" spans="1:20" ht="116.25" customHeight="1" x14ac:dyDescent="0.5">
      <c r="A406" s="9"/>
      <c r="C406" s="17"/>
      <c r="D406" s="144"/>
      <c r="E406" s="154"/>
      <c r="F406" s="155"/>
      <c r="G406" s="154"/>
      <c r="H406" s="155"/>
      <c r="J406" s="156"/>
      <c r="L406" s="144"/>
      <c r="M406" s="189"/>
      <c r="N406" s="2"/>
      <c r="O406" s="2"/>
      <c r="P406" s="2"/>
      <c r="Q406" s="2"/>
      <c r="R406" s="2"/>
      <c r="S406" s="2"/>
      <c r="T406" s="2"/>
    </row>
    <row r="407" spans="1:20" ht="116.25" customHeight="1" x14ac:dyDescent="0.5">
      <c r="A407" s="9"/>
      <c r="C407" s="17"/>
      <c r="D407" s="144"/>
      <c r="E407" s="154"/>
      <c r="F407" s="155"/>
      <c r="G407" s="154"/>
      <c r="H407" s="155"/>
      <c r="J407" s="156"/>
      <c r="L407" s="144"/>
      <c r="M407" s="189"/>
      <c r="N407" s="2"/>
      <c r="O407" s="2"/>
      <c r="P407" s="2"/>
      <c r="Q407" s="2"/>
      <c r="R407" s="2"/>
      <c r="S407" s="2"/>
      <c r="T407" s="2"/>
    </row>
    <row r="408" spans="1:20" ht="116.25" customHeight="1" x14ac:dyDescent="0.5">
      <c r="A408" s="9"/>
      <c r="C408" s="17"/>
      <c r="D408" s="144"/>
      <c r="E408" s="154"/>
      <c r="F408" s="155"/>
      <c r="G408" s="154"/>
      <c r="H408" s="155"/>
      <c r="J408" s="156"/>
      <c r="L408" s="144"/>
      <c r="M408" s="189"/>
      <c r="N408" s="2"/>
      <c r="O408" s="2"/>
      <c r="P408" s="2"/>
      <c r="Q408" s="2"/>
      <c r="R408" s="2"/>
      <c r="S408" s="2"/>
      <c r="T408" s="2"/>
    </row>
    <row r="409" spans="1:20" ht="116.25" customHeight="1" x14ac:dyDescent="0.5">
      <c r="A409" s="9"/>
      <c r="C409" s="17"/>
      <c r="D409" s="144"/>
      <c r="E409" s="154"/>
      <c r="F409" s="155"/>
      <c r="G409" s="154"/>
      <c r="H409" s="155"/>
      <c r="J409" s="156"/>
      <c r="L409" s="144"/>
      <c r="M409" s="189"/>
      <c r="N409" s="2"/>
      <c r="O409" s="2"/>
      <c r="P409" s="2"/>
      <c r="Q409" s="2"/>
      <c r="R409" s="2"/>
      <c r="S409" s="2"/>
      <c r="T409" s="2"/>
    </row>
    <row r="410" spans="1:20" ht="116.25" customHeight="1" x14ac:dyDescent="0.5">
      <c r="A410" s="9"/>
      <c r="C410" s="17"/>
      <c r="D410" s="144"/>
      <c r="E410" s="154"/>
      <c r="F410" s="155"/>
      <c r="G410" s="154"/>
      <c r="H410" s="155"/>
      <c r="J410" s="156"/>
      <c r="L410" s="144"/>
      <c r="M410" s="189"/>
      <c r="N410" s="2"/>
      <c r="O410" s="2"/>
      <c r="P410" s="2"/>
      <c r="Q410" s="2"/>
      <c r="R410" s="2"/>
      <c r="S410" s="2"/>
      <c r="T410" s="2"/>
    </row>
    <row r="411" spans="1:20" ht="109.7" customHeight="1" x14ac:dyDescent="0.5">
      <c r="A411" s="9"/>
      <c r="C411" s="17"/>
      <c r="D411" s="144"/>
      <c r="E411" s="154"/>
      <c r="F411" s="155"/>
      <c r="G411" s="154"/>
      <c r="H411" s="155"/>
      <c r="J411" s="156"/>
      <c r="L411" s="144"/>
      <c r="M411" s="189"/>
      <c r="N411" s="2"/>
      <c r="O411" s="2"/>
      <c r="P411" s="2"/>
      <c r="Q411" s="2"/>
      <c r="R411" s="2"/>
      <c r="S411" s="2"/>
      <c r="T411" s="2"/>
    </row>
    <row r="412" spans="1:20" ht="109.7" customHeight="1" x14ac:dyDescent="0.5">
      <c r="A412" s="9"/>
      <c r="C412" s="17"/>
      <c r="D412" s="144"/>
      <c r="E412" s="154"/>
      <c r="F412" s="155"/>
      <c r="G412" s="154"/>
      <c r="H412" s="155"/>
      <c r="J412" s="156"/>
      <c r="L412" s="144"/>
      <c r="M412" s="189"/>
      <c r="N412" s="2"/>
      <c r="O412" s="2"/>
      <c r="P412" s="2"/>
      <c r="Q412" s="2"/>
      <c r="R412" s="2"/>
      <c r="S412" s="2"/>
      <c r="T412" s="2"/>
    </row>
    <row r="413" spans="1:20" ht="109.7" customHeight="1" x14ac:dyDescent="0.5">
      <c r="A413" s="9"/>
      <c r="C413" s="17"/>
      <c r="D413" s="144"/>
      <c r="E413" s="154"/>
      <c r="F413" s="155"/>
      <c r="G413" s="154"/>
      <c r="H413" s="155"/>
      <c r="J413" s="156"/>
      <c r="L413" s="144"/>
      <c r="M413" s="189"/>
      <c r="N413" s="2"/>
      <c r="O413" s="2"/>
      <c r="P413" s="2"/>
      <c r="Q413" s="2"/>
      <c r="R413" s="2"/>
      <c r="S413" s="2"/>
      <c r="T413" s="2"/>
    </row>
    <row r="414" spans="1:20" ht="109.7" customHeight="1" x14ac:dyDescent="0.5">
      <c r="A414" s="9"/>
      <c r="C414" s="17"/>
      <c r="D414" s="144"/>
      <c r="E414" s="154"/>
      <c r="F414" s="155"/>
      <c r="G414" s="154"/>
      <c r="H414" s="155"/>
      <c r="J414" s="156"/>
      <c r="L414" s="144"/>
      <c r="M414" s="189"/>
      <c r="N414" s="2"/>
      <c r="O414" s="2"/>
      <c r="P414" s="2"/>
      <c r="Q414" s="2"/>
      <c r="R414" s="2"/>
      <c r="S414" s="2"/>
      <c r="T414" s="2"/>
    </row>
    <row r="415" spans="1:20" ht="109.7" customHeight="1" x14ac:dyDescent="0.5">
      <c r="A415" s="9"/>
      <c r="C415" s="17"/>
      <c r="D415" s="144"/>
      <c r="E415" s="154"/>
      <c r="F415" s="155"/>
      <c r="G415" s="154"/>
      <c r="H415" s="155"/>
      <c r="J415" s="156"/>
      <c r="L415" s="144"/>
      <c r="M415" s="189"/>
      <c r="N415" s="2"/>
      <c r="O415" s="2"/>
      <c r="P415" s="2"/>
      <c r="Q415" s="2"/>
      <c r="R415" s="2"/>
      <c r="S415" s="2"/>
      <c r="T415" s="2"/>
    </row>
    <row r="416" spans="1:20" ht="109.7" customHeight="1" x14ac:dyDescent="0.5">
      <c r="A416" s="9"/>
      <c r="C416" s="17"/>
      <c r="D416" s="144"/>
      <c r="E416" s="154"/>
      <c r="F416" s="155"/>
      <c r="G416" s="154"/>
      <c r="H416" s="155"/>
      <c r="J416" s="156"/>
      <c r="L416" s="144"/>
      <c r="M416" s="189"/>
      <c r="N416" s="2"/>
      <c r="O416" s="2"/>
      <c r="P416" s="2"/>
      <c r="Q416" s="2"/>
      <c r="R416" s="2"/>
      <c r="S416" s="2"/>
      <c r="T416" s="2"/>
    </row>
    <row r="417" spans="1:20" ht="109.7" customHeight="1" x14ac:dyDescent="0.5">
      <c r="A417" s="9"/>
      <c r="C417" s="17"/>
      <c r="D417" s="144"/>
      <c r="E417" s="154"/>
      <c r="F417" s="155"/>
      <c r="G417" s="154"/>
      <c r="H417" s="155"/>
      <c r="J417" s="156"/>
      <c r="L417" s="144"/>
      <c r="M417" s="189"/>
      <c r="N417" s="2"/>
      <c r="O417" s="2"/>
      <c r="P417" s="2"/>
      <c r="Q417" s="2"/>
      <c r="R417" s="2"/>
      <c r="S417" s="2"/>
      <c r="T417" s="2"/>
    </row>
    <row r="418" spans="1:20" ht="109.7" customHeight="1" x14ac:dyDescent="0.5">
      <c r="A418" s="9"/>
      <c r="C418" s="17"/>
      <c r="D418" s="144"/>
      <c r="E418" s="154"/>
      <c r="F418" s="155"/>
      <c r="G418" s="154"/>
      <c r="H418" s="155"/>
      <c r="J418" s="156"/>
      <c r="L418" s="144"/>
      <c r="M418" s="189"/>
      <c r="N418" s="2"/>
      <c r="O418" s="2"/>
      <c r="P418" s="2"/>
      <c r="Q418" s="2"/>
      <c r="R418" s="2"/>
      <c r="S418" s="2"/>
      <c r="T418" s="2"/>
    </row>
  </sheetData>
  <sheetProtection formatCells="0" formatColumns="0" formatRows="0" insertColumns="0" insertRows="0" insertHyperlinks="0" deleteColumns="0" deleteRows="0" sort="0" autoFilter="0" pivotTables="0"/>
  <dataConsolidate/>
  <mergeCells count="70">
    <mergeCell ref="G135:M135"/>
    <mergeCell ref="G142:M142"/>
    <mergeCell ref="G145:M145"/>
    <mergeCell ref="G156:M156"/>
    <mergeCell ref="G205:M205"/>
    <mergeCell ref="G222:M222"/>
    <mergeCell ref="G189:M189"/>
    <mergeCell ref="G172:M172"/>
    <mergeCell ref="G149:M149"/>
    <mergeCell ref="G238:M238"/>
    <mergeCell ref="G256:M256"/>
    <mergeCell ref="G258:M258"/>
    <mergeCell ref="G288:M288"/>
    <mergeCell ref="G293:M293"/>
    <mergeCell ref="G150:M150"/>
    <mergeCell ref="G151:M151"/>
    <mergeCell ref="G152:M152"/>
    <mergeCell ref="G154:M154"/>
    <mergeCell ref="A109:B109"/>
    <mergeCell ref="E109:F109"/>
    <mergeCell ref="G109:H109"/>
    <mergeCell ref="I109:J109"/>
    <mergeCell ref="K109:L109"/>
    <mergeCell ref="E114:F114"/>
    <mergeCell ref="G114:H114"/>
    <mergeCell ref="I114:J114"/>
    <mergeCell ref="G124:M124"/>
    <mergeCell ref="G130:M130"/>
    <mergeCell ref="G131:M131"/>
    <mergeCell ref="G133:M133"/>
    <mergeCell ref="K92:L92"/>
    <mergeCell ref="K99:L99"/>
    <mergeCell ref="E88:F88"/>
    <mergeCell ref="G88:H88"/>
    <mergeCell ref="I88:J88"/>
    <mergeCell ref="A92:B92"/>
    <mergeCell ref="E92:F92"/>
    <mergeCell ref="G92:H92"/>
    <mergeCell ref="I92:J92"/>
    <mergeCell ref="K66:L66"/>
    <mergeCell ref="E73:F73"/>
    <mergeCell ref="G73:H73"/>
    <mergeCell ref="I73:J73"/>
    <mergeCell ref="K73:L73"/>
    <mergeCell ref="K41:L41"/>
    <mergeCell ref="K43:L43"/>
    <mergeCell ref="E59:F59"/>
    <mergeCell ref="G59:H59"/>
    <mergeCell ref="I59:J59"/>
    <mergeCell ref="K59:L59"/>
    <mergeCell ref="E38:F38"/>
    <mergeCell ref="G38:H38"/>
    <mergeCell ref="I38:J38"/>
    <mergeCell ref="E41:F41"/>
    <mergeCell ref="G41:H41"/>
    <mergeCell ref="I41:J41"/>
    <mergeCell ref="E27:F27"/>
    <mergeCell ref="G27:H27"/>
    <mergeCell ref="I27:J27"/>
    <mergeCell ref="E23:F23"/>
    <mergeCell ref="G23:H23"/>
    <mergeCell ref="I23:J23"/>
    <mergeCell ref="K23:L23"/>
    <mergeCell ref="E7:F7"/>
    <mergeCell ref="G7:H7"/>
    <mergeCell ref="I7:J7"/>
    <mergeCell ref="K7:L7"/>
    <mergeCell ref="E21:F21"/>
    <mergeCell ref="G21:H21"/>
    <mergeCell ref="I21:J21"/>
  </mergeCells>
  <printOptions horizontalCentered="1" verticalCentered="1"/>
  <pageMargins left="0.23622047244094491" right="0.23622047244094491" top="0" bottom="0" header="0" footer="0"/>
  <pageSetup paperSize="9" scale="32" fitToHeight="0" orientation="landscape" r:id="rId1"/>
  <rowBreaks count="18" manualBreakCount="18">
    <brk id="22" max="17" man="1"/>
    <brk id="40" max="17" man="1"/>
    <brk id="58" max="17" man="1"/>
    <brk id="72" max="17" man="1"/>
    <brk id="108" max="17" man="1"/>
    <brk id="126" max="15" man="1"/>
    <brk id="141" max="17" man="1"/>
    <brk id="156" max="17" man="1"/>
    <brk id="171" max="17" man="1"/>
    <brk id="188" max="17" man="1"/>
    <brk id="204" max="17" man="1"/>
    <brk id="221" max="17" man="1"/>
    <brk id="238" max="17" man="1"/>
    <brk id="254" max="17" man="1"/>
    <brk id="270" max="17" man="1"/>
    <brk id="286" max="15" man="1"/>
    <brk id="301" max="17" man="1"/>
    <brk id="315" max="17" man="1"/>
  </rowBreaks>
  <colBreaks count="1" manualBreakCount="1">
    <brk id="8" max="1048575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1</vt:i4>
      </vt:variant>
      <vt:variant>
        <vt:lpstr>Intervalli denominati</vt:lpstr>
      </vt:variant>
      <vt:variant>
        <vt:i4>2</vt:i4>
      </vt:variant>
    </vt:vector>
  </HeadingPairs>
  <TitlesOfParts>
    <vt:vector size="3" baseType="lpstr">
      <vt:lpstr>catalogo LUGLIO</vt:lpstr>
      <vt:lpstr>'catalogo LUGLIO'!Area_stampa</vt:lpstr>
      <vt:lpstr>'catalogo LUGLIO'!Print_Area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Dario Spinosa</dc:creator>
  <cp:lastModifiedBy>Rossella Tedesco</cp:lastModifiedBy>
  <cp:lastPrinted>2024-07-03T08:59:17Z</cp:lastPrinted>
  <dcterms:created xsi:type="dcterms:W3CDTF">2021-12-01T18:41:21Z</dcterms:created>
  <dcterms:modified xsi:type="dcterms:W3CDTF">2024-07-03T09:36:16Z</dcterms:modified>
</cp:coreProperties>
</file>