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5\2. Febbraio\"/>
    </mc:Choice>
  </mc:AlternateContent>
  <xr:revisionPtr revIDLastSave="0" documentId="13_ncr:1_{74DBA1AC-3A14-4C64-9D83-B567EE5BC504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Febbraio" sheetId="5" r:id="rId1"/>
  </sheets>
  <definedNames>
    <definedName name="_xlnm._FilterDatabase" localSheetId="0" hidden="1">'catalogo Febbraio'!$A$145:$F$205</definedName>
    <definedName name="_xlnm.Print_Area" localSheetId="0">'catalogo Febbraio'!$A$1:$M$210</definedName>
    <definedName name="Print_Area" localSheetId="0">'catalogo Febbraio'!$A$1:$M$216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6" i="5" l="1"/>
  <c r="G102" i="5"/>
  <c r="E102" i="5"/>
  <c r="E76" i="5" l="1"/>
  <c r="E140" i="5" l="1"/>
  <c r="J59" i="5" l="1"/>
  <c r="I88" i="5"/>
  <c r="G88" i="5"/>
  <c r="I87" i="5"/>
  <c r="I97" i="5"/>
  <c r="E119" i="5"/>
  <c r="E120" i="5"/>
  <c r="G48" i="5" l="1"/>
  <c r="I49" i="5"/>
  <c r="G49" i="5"/>
  <c r="E49" i="5"/>
  <c r="E138" i="5" l="1"/>
  <c r="G137" i="5"/>
  <c r="E137" i="5"/>
  <c r="G33" i="5" l="1"/>
  <c r="E33" i="5"/>
  <c r="I84" i="5"/>
  <c r="G84" i="5"/>
  <c r="E84" i="5"/>
  <c r="E136" i="5"/>
  <c r="E41" i="5" l="1"/>
  <c r="G94" i="5"/>
  <c r="E94" i="5"/>
  <c r="E27" i="5"/>
  <c r="I15" i="5"/>
  <c r="G15" i="5"/>
  <c r="E15" i="5"/>
  <c r="I31" i="5"/>
  <c r="G31" i="5"/>
  <c r="E31" i="5"/>
  <c r="E66" i="5" l="1"/>
  <c r="E128" i="5" l="1"/>
  <c r="I45" i="5" l="1"/>
  <c r="G45" i="5"/>
  <c r="E45" i="5"/>
  <c r="G16" i="5"/>
  <c r="E16" i="5"/>
  <c r="D50" i="5"/>
  <c r="E50" i="5" s="1"/>
  <c r="G105" i="5" l="1"/>
  <c r="E105" i="5"/>
  <c r="G62" i="5"/>
  <c r="G127" i="5"/>
  <c r="E127" i="5"/>
  <c r="G52" i="5" l="1"/>
  <c r="E52" i="5"/>
  <c r="G63" i="5" l="1"/>
  <c r="E63" i="5" l="1"/>
  <c r="E68" i="5"/>
  <c r="I124" i="5"/>
  <c r="G124" i="5"/>
  <c r="E124" i="5"/>
  <c r="I143" i="5"/>
  <c r="G143" i="5"/>
  <c r="E143" i="5"/>
  <c r="J142" i="5"/>
  <c r="L142" i="5" s="1"/>
  <c r="I142" i="5"/>
  <c r="K142" i="5" s="1"/>
  <c r="E142" i="5"/>
  <c r="G141" i="5"/>
  <c r="E141" i="5"/>
  <c r="I139" i="5"/>
  <c r="G139" i="5"/>
  <c r="E139" i="5"/>
  <c r="E135" i="5"/>
  <c r="E134" i="5"/>
  <c r="G131" i="5"/>
  <c r="E131" i="5"/>
  <c r="L129" i="5"/>
  <c r="I129" i="5"/>
  <c r="K129" i="5" s="1"/>
  <c r="G129" i="5"/>
  <c r="E129" i="5"/>
  <c r="L126" i="5"/>
  <c r="K126" i="5"/>
  <c r="E126" i="5"/>
  <c r="I125" i="5"/>
  <c r="G125" i="5"/>
  <c r="E125" i="5"/>
  <c r="G123" i="5"/>
  <c r="E123" i="5"/>
  <c r="G122" i="5"/>
  <c r="E122" i="5"/>
  <c r="K121" i="5"/>
  <c r="I121" i="5"/>
  <c r="G121" i="5"/>
  <c r="E121" i="5"/>
  <c r="E117" i="5"/>
  <c r="E118" i="5"/>
  <c r="E113" i="5"/>
  <c r="I116" i="5"/>
  <c r="G116" i="5"/>
  <c r="E116" i="5"/>
  <c r="G112" i="5"/>
  <c r="E112" i="5"/>
  <c r="E111" i="5"/>
  <c r="E110" i="5"/>
  <c r="E109" i="5"/>
  <c r="G104" i="5"/>
  <c r="E104" i="5"/>
  <c r="G103" i="5"/>
  <c r="E103" i="5"/>
  <c r="D101" i="5"/>
  <c r="G101" i="5" s="1"/>
  <c r="L99" i="5"/>
  <c r="K99" i="5"/>
  <c r="G99" i="5"/>
  <c r="E99" i="5"/>
  <c r="I98" i="5"/>
  <c r="G98" i="5"/>
  <c r="E98" i="5"/>
  <c r="G97" i="5"/>
  <c r="E97" i="5"/>
  <c r="G93" i="5"/>
  <c r="E93" i="5"/>
  <c r="G92" i="5"/>
  <c r="E92" i="5"/>
  <c r="G91" i="5"/>
  <c r="E91" i="5"/>
  <c r="E90" i="5"/>
  <c r="G89" i="5"/>
  <c r="G87" i="5"/>
  <c r="E87" i="5"/>
  <c r="I86" i="5"/>
  <c r="G86" i="5"/>
  <c r="E86" i="5"/>
  <c r="G85" i="5"/>
  <c r="E85" i="5"/>
  <c r="G83" i="5"/>
  <c r="E83" i="5"/>
  <c r="L88" i="5"/>
  <c r="E88" i="5"/>
  <c r="K88" i="5" s="1"/>
  <c r="G81" i="5"/>
  <c r="E81" i="5"/>
  <c r="G80" i="5"/>
  <c r="E80" i="5"/>
  <c r="G82" i="5"/>
  <c r="I75" i="5"/>
  <c r="G75" i="5"/>
  <c r="E75" i="5"/>
  <c r="I74" i="5"/>
  <c r="G74" i="5"/>
  <c r="E74" i="5"/>
  <c r="I73" i="5"/>
  <c r="G73" i="5"/>
  <c r="E73" i="5"/>
  <c r="G72" i="5"/>
  <c r="E72" i="5"/>
  <c r="E71" i="5"/>
  <c r="E70" i="5"/>
  <c r="E69" i="5"/>
  <c r="I68" i="5"/>
  <c r="G68" i="5"/>
  <c r="G67" i="5"/>
  <c r="E67" i="5"/>
  <c r="I65" i="5"/>
  <c r="G65" i="5"/>
  <c r="E65" i="5"/>
  <c r="G64" i="5"/>
  <c r="E64" i="5"/>
  <c r="E62" i="5"/>
  <c r="G59" i="5"/>
  <c r="I59" i="5" s="1"/>
  <c r="G58" i="5"/>
  <c r="E58" i="5"/>
  <c r="I57" i="5"/>
  <c r="G57" i="5"/>
  <c r="E57" i="5"/>
  <c r="G56" i="5"/>
  <c r="E56" i="5"/>
  <c r="G55" i="5"/>
  <c r="E55" i="5"/>
  <c r="I54" i="5"/>
  <c r="G54" i="5"/>
  <c r="E54" i="5"/>
  <c r="J53" i="5"/>
  <c r="G53" i="5"/>
  <c r="I53" i="5" s="1"/>
  <c r="E53" i="5"/>
  <c r="I51" i="5"/>
  <c r="G51" i="5"/>
  <c r="E51" i="5"/>
  <c r="E48" i="5"/>
  <c r="I47" i="5"/>
  <c r="G47" i="5"/>
  <c r="E47" i="5"/>
  <c r="I46" i="5"/>
  <c r="G46" i="5"/>
  <c r="E46" i="5"/>
  <c r="I44" i="5"/>
  <c r="G44" i="5"/>
  <c r="E44" i="5"/>
  <c r="E39" i="5"/>
  <c r="H38" i="5"/>
  <c r="J38" i="5" s="1"/>
  <c r="L38" i="5" s="1"/>
  <c r="E38" i="5"/>
  <c r="G38" i="5" s="1"/>
  <c r="I38" i="5" s="1"/>
  <c r="K38" i="5" s="1"/>
  <c r="G40" i="5"/>
  <c r="E40" i="5"/>
  <c r="E37" i="5"/>
  <c r="I36" i="5"/>
  <c r="G36" i="5"/>
  <c r="E36" i="5"/>
  <c r="E35" i="5"/>
  <c r="I34" i="5"/>
  <c r="G34" i="5"/>
  <c r="E34" i="5"/>
  <c r="I32" i="5"/>
  <c r="E30" i="5"/>
  <c r="G29" i="5"/>
  <c r="E29" i="5"/>
  <c r="E28" i="5"/>
  <c r="G23" i="5"/>
  <c r="E23" i="5"/>
  <c r="E22" i="5"/>
  <c r="I21" i="5"/>
  <c r="G21" i="5"/>
  <c r="E21" i="5"/>
  <c r="E20" i="5"/>
  <c r="J19" i="5"/>
  <c r="E19" i="5"/>
  <c r="I18" i="5"/>
  <c r="G18" i="5"/>
  <c r="E18" i="5"/>
  <c r="J17" i="5"/>
  <c r="E17" i="5"/>
  <c r="G14" i="5"/>
  <c r="E14" i="5"/>
  <c r="I13" i="5"/>
  <c r="G13" i="5"/>
  <c r="E13" i="5"/>
  <c r="I12" i="5"/>
  <c r="G12" i="5"/>
  <c r="E12" i="5"/>
  <c r="I11" i="5"/>
  <c r="G11" i="5"/>
  <c r="E11" i="5"/>
  <c r="G10" i="5"/>
  <c r="E10" i="5"/>
  <c r="I9" i="5"/>
  <c r="G9" i="5"/>
  <c r="E9" i="5"/>
  <c r="E82" i="5" l="1"/>
  <c r="E32" i="5"/>
  <c r="G32" i="5"/>
  <c r="E101" i="5"/>
  <c r="E89" i="5"/>
</calcChain>
</file>

<file path=xl/sharedStrings.xml><?xml version="1.0" encoding="utf-8"?>
<sst xmlns="http://schemas.openxmlformats.org/spreadsheetml/2006/main" count="666" uniqueCount="482">
  <si>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</si>
  <si>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</si>
  <si>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</si>
  <si>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</si>
  <si>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</si>
  <si>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</si>
  <si>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</si>
  <si>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</si>
  <si>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AUGMENTIN*12CPR RIV 875MG+125MG</t>
  </si>
  <si>
    <t>AVAMYS*SPRAY NAS.120D 27,5MCG</t>
  </si>
  <si>
    <t xml:space="preserve">BACTROBAN NASALE*UNG 3G 2%	</t>
  </si>
  <si>
    <t>CIPRALEX*28 CPR RIV 10 MG</t>
  </si>
  <si>
    <t>CIPROXIN*6CPR RIV 500MG</t>
  </si>
  <si>
    <t>DENIBAN*12CPR 50MG</t>
  </si>
  <si>
    <t>DEPAKIN*CHRONO 30CPR 500MG RP</t>
  </si>
  <si>
    <t>DIAMICRON*30CPR 60MG RM</t>
  </si>
  <si>
    <t>DIOSMECTAL OS SOSP 30BUSTE 3G</t>
  </si>
  <si>
    <t>DIPROSALIC*UNG 30G 0.05%+3%</t>
  </si>
  <si>
    <t>FASTUM GEL 60G 2.5%</t>
  </si>
  <si>
    <t>IBUSTRIN*30CPR 200MG</t>
  </si>
  <si>
    <t>LACIPIL*28CPR RIV DIV 4MG</t>
  </si>
  <si>
    <t>LESTRONETTE*21CPR RIV 0,1+0,02</t>
  </si>
  <si>
    <t>LYRICA*14CPS 25MG</t>
  </si>
  <si>
    <t>LYRICA*56CPS 75MG</t>
  </si>
  <si>
    <t>LYRICA*14CPS 75MG</t>
  </si>
  <si>
    <t>MOTILIUM*30CPR RIV 10MG</t>
  </si>
  <si>
    <t>NAPRILENE*14CPR 20MG</t>
  </si>
  <si>
    <t>NASONEX*SPRAY NAS 140D 50MCG</t>
  </si>
  <si>
    <t>NASONEX*SPRAY NAS 60D 50MCG</t>
  </si>
  <si>
    <t>NORLEVO*1CPR 1,5MG</t>
  </si>
  <si>
    <t>NOVONORM*90CPR 0,5MG</t>
  </si>
  <si>
    <t>PLAVIX*28CPR RIV 75MG</t>
  </si>
  <si>
    <t>SIRDALUD*30CPR 4MG</t>
  </si>
  <si>
    <t>YELLOX*COLL FL 5ML 0,9MG/ML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</si>
  <si>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</si>
  <si>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</si>
  <si>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</si>
  <si>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</si>
  <si>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</si>
  <si>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</si>
  <si>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</si>
  <si>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</si>
  <si>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</si>
  <si>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</si>
  <si>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VOLTAREN 10 SUPP 100MG</t>
  </si>
  <si>
    <t>ZIRTEC*OS GTT FL 20ML 10MG/ML</t>
  </si>
  <si>
    <t>CATIONORM MULTI GOCCE 10 ML</t>
  </si>
  <si>
    <t>Da 6 pezzi</t>
  </si>
  <si>
    <t>Da 11 pezzi</t>
  </si>
  <si>
    <t>Da 21 pezzi</t>
  </si>
  <si>
    <t>Quantità</t>
  </si>
  <si>
    <t>Da 1 pezzo</t>
  </si>
  <si>
    <t>EFFIPREV*21CPR RIV 2MG+0,03MG</t>
  </si>
  <si>
    <t>GARZA JELONET 10 X 10 CM 10 BUSTE</t>
  </si>
  <si>
    <t>CYMBALTA*28CPS 60MG</t>
  </si>
  <si>
    <t>XANAX*20CPR 0,25MG</t>
  </si>
  <si>
    <t>XANAX*20CPR 1MG</t>
  </si>
  <si>
    <t>DITROPAN*30CPR 5MG</t>
  </si>
  <si>
    <t>DAFLON*30CPR RIV 500MG</t>
  </si>
  <si>
    <t xml:space="preserve">BETADINE*SOLUZ CUT 125ML 10% </t>
  </si>
  <si>
    <t>DIFFERIN*GEL 30G 0,1%</t>
  </si>
  <si>
    <t>EFEXOR*14CPS 75MG RP</t>
  </si>
  <si>
    <t>LEXOTAN*20CPR 1,5MG</t>
  </si>
  <si>
    <t>CIALIS*8CPR RIV 20MG</t>
  </si>
  <si>
    <t>COVERSYL*FL 30CPR RIV 5MG</t>
  </si>
  <si>
    <t>DULCOLAX*40CPR RIV 5MG</t>
  </si>
  <si>
    <t>DIPROSONE*CREMA 30G 0,05%</t>
  </si>
  <si>
    <t>AZALIA*28CPR RIV 75MCG</t>
  </si>
  <si>
    <t>THEALOZ DUO 15ML</t>
  </si>
  <si>
    <t>ENTEROGERMINA*OS 10FL 2MLD/5ML</t>
  </si>
  <si>
    <t xml:space="preserve">BELARA*21CPR RIV 2MG+0,03MG </t>
  </si>
  <si>
    <t>CERAZETTE*28CPR RIV 75MCG</t>
  </si>
  <si>
    <t>COVERSYL*FL 30CPR RIV 10MG</t>
  </si>
  <si>
    <t xml:space="preserve">CELLUVISC COLL 30FL 0.4ML 1% </t>
  </si>
  <si>
    <t>FLUIMUCIL*30CPR EFF 600MG</t>
  </si>
  <si>
    <t>SIBILLA*21CPR RIV 2MG+0,03 MG</t>
  </si>
  <si>
    <t>*044052013*</t>
  </si>
  <si>
    <t>*045282011*</t>
  </si>
  <si>
    <t>*	042214015	*</t>
  </si>
  <si>
    <t>*	039785050	*</t>
  </si>
  <si>
    <t>*	041434010	*</t>
  </si>
  <si>
    <t>*	049433016	*</t>
  </si>
  <si>
    <t>*	042950016	*</t>
  </si>
  <si>
    <t>*	049463019	*</t>
  </si>
  <si>
    <t>*	044050019	*</t>
  </si>
  <si>
    <t>*	041748029	*</t>
  </si>
  <si>
    <t>*	042791018	*</t>
  </si>
  <si>
    <t>*	045337019	*</t>
  </si>
  <si>
    <t>*	044941019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</si>
  <si>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</si>
  <si>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</si>
  <si>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</si>
  <si>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</si>
  <si>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</si>
  <si>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</si>
  <si>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</si>
  <si>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</si>
  <si>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041669019	*</t>
  </si>
  <si>
    <t>*	039821018	*</t>
  </si>
  <si>
    <t>*	047111024	*</t>
  </si>
  <si>
    <t>*	049434018	*</t>
  </si>
  <si>
    <t>*	049005010	*</t>
  </si>
  <si>
    <t>*	044847022	*</t>
  </si>
  <si>
    <t>*	041973013	*</t>
  </si>
  <si>
    <t>*	041686066	*</t>
  </si>
  <si>
    <t>*	042938011	*</t>
  </si>
  <si>
    <t>*	042211019	*</t>
  </si>
  <si>
    <t>*	046610010	*</t>
  </si>
  <si>
    <t>*	047390024	*</t>
  </si>
  <si>
    <t>*	045402043	*</t>
  </si>
  <si>
    <t>*	045402029	*</t>
  </si>
  <si>
    <t>*	045402031	*</t>
  </si>
  <si>
    <t>*	041423017	*</t>
  </si>
  <si>
    <t>*	041424019	*</t>
  </si>
  <si>
    <t>*	046974010	*</t>
  </si>
  <si>
    <t>*	044805012	*</t>
  </si>
  <si>
    <t>*	042566012	*</t>
  </si>
  <si>
    <t>*	042566024	*</t>
  </si>
  <si>
    <t>*	042936017	*</t>
  </si>
  <si>
    <t>*	043987015	*</t>
  </si>
  <si>
    <t>*	044418010	*</t>
  </si>
  <si>
    <t>*	047110010	*</t>
  </si>
  <si>
    <t>*	043988029	*</t>
  </si>
  <si>
    <t>*	041671013	*</t>
  </si>
  <si>
    <t>*	041677067	*</t>
  </si>
  <si>
    <t>*	038301053	*</t>
  </si>
  <si>
    <t>*	042937021	*</t>
  </si>
  <si>
    <t>*	044954016	*</t>
  </si>
  <si>
    <t>*	041894015	*</t>
  </si>
  <si>
    <t>*	922321450	*</t>
  </si>
  <si>
    <t>*	922321474	*</t>
  </si>
  <si>
    <t>*	044383014	*</t>
  </si>
  <si>
    <t>*	039175017	*</t>
  </si>
  <si>
    <t>*	981977770	*</t>
  </si>
  <si>
    <t>*	041672015	*</t>
  </si>
  <si>
    <t>*	047402021	*</t>
  </si>
  <si>
    <t>*	042515054	*</t>
  </si>
  <si>
    <t>*	044755027	*</t>
  </si>
  <si>
    <t>*	042209027	*</t>
  </si>
  <si>
    <t>*	049090018	*</t>
  </si>
  <si>
    <t>*	926418637	*</t>
  </si>
  <si>
    <t>*	042516029	*</t>
  </si>
  <si>
    <t>*	041668029	*</t>
  </si>
  <si>
    <t>*	984237166	*</t>
  </si>
  <si>
    <t>*	044132013	*</t>
  </si>
  <si>
    <t>*	038195044	*</t>
  </si>
  <si>
    <t>*041435013*</t>
  </si>
  <si>
    <t>YAZ*28CPR RIV 3MG+0,02MG</t>
  </si>
  <si>
    <t>*027980010*</t>
  </si>
  <si>
    <t>*033490020*</t>
  </si>
  <si>
    <t>*010834024*</t>
  </si>
  <si>
    <t>*026089019*</t>
  </si>
  <si>
    <t>*038343036*</t>
  </si>
  <si>
    <t>*041762016*</t>
  </si>
  <si>
    <t>*028980011*</t>
  </si>
  <si>
    <t>*036875019*</t>
  </si>
  <si>
    <t>*036899019*</t>
  </si>
  <si>
    <t>*034118012*</t>
  </si>
  <si>
    <t>*035672043*</t>
  </si>
  <si>
    <t>*035767250*</t>
  </si>
  <si>
    <t>*026664021*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</si>
  <si>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</si>
  <si>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</si>
  <si>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</si>
  <si>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</si>
  <si>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</si>
  <si>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</si>
  <si>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</si>
  <si>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</si>
  <si>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*028852010*</t>
  </si>
  <si>
    <t>*023839018*</t>
  </si>
  <si>
    <t>*023087024*</t>
  </si>
  <si>
    <t>*025190012*</t>
  </si>
  <si>
    <t>*042101016*</t>
  </si>
  <si>
    <t>*027341015*</t>
  </si>
  <si>
    <t>*023417037*</t>
  </si>
  <si>
    <t>*020582209*</t>
  </si>
  <si>
    <t>*025308038*</t>
  </si>
  <si>
    <t>*027830037*</t>
  </si>
  <si>
    <t>*039759016*</t>
  </si>
  <si>
    <t>*036476012*</t>
  </si>
  <si>
    <t>*036476188*</t>
  </si>
  <si>
    <t>*036476125*</t>
  </si>
  <si>
    <t>*036476113*</t>
  </si>
  <si>
    <t>*027233016*</t>
  </si>
  <si>
    <t>*034922017*</t>
  </si>
  <si>
    <t>*024953034*</t>
  </si>
  <si>
    <t>*025725021*</t>
  </si>
  <si>
    <t>*033330010*</t>
  </si>
  <si>
    <t>*033330022*</t>
  </si>
  <si>
    <t>*034884066*</t>
  </si>
  <si>
    <t>*034162053*</t>
  </si>
  <si>
    <t>*034128013*</t>
  </si>
  <si>
    <t>*040829018*</t>
  </si>
  <si>
    <t>*025852029*</t>
  </si>
  <si>
    <t>*023181023*</t>
  </si>
  <si>
    <t>*025980057*</t>
  </si>
  <si>
    <t>*025980071*</t>
  </si>
  <si>
    <t>*034195038*</t>
  </si>
  <si>
    <t>*035023011*</t>
  </si>
  <si>
    <t>*038542015*</t>
  </si>
  <si>
    <t>*041273018*</t>
  </si>
  <si>
    <t>*026894028*</t>
  </si>
  <si>
    <t>*901153635*</t>
  </si>
  <si>
    <t>*901074385*</t>
  </si>
  <si>
    <t>*001340025*</t>
  </si>
  <si>
    <t>*023907076*</t>
  </si>
  <si>
    <t>*930870276*</t>
  </si>
  <si>
    <t>*034447019*</t>
  </si>
  <si>
    <t>*023356025*</t>
  </si>
  <si>
    <t>*041411024*</t>
  </si>
  <si>
    <t>*008997064*</t>
  </si>
  <si>
    <t>*026608036*</t>
  </si>
  <si>
    <t>*013046038*</t>
  </si>
  <si>
    <t>*042554042*</t>
  </si>
  <si>
    <t>*908560269*</t>
  </si>
  <si>
    <t>*023673092*</t>
  </si>
  <si>
    <t>*034102020*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</si>
  <si>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</si>
  <si>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</si>
  <si>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</si>
  <si>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</si>
  <si>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</si>
  <si>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</si>
  <si>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</si>
  <si>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</si>
  <si>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</si>
  <si>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</si>
  <si>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</si>
  <si>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</si>
  <si>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</si>
  <si>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</si>
  <si>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</si>
  <si>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</si>
  <si>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</si>
  <si>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</si>
  <si>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</si>
  <si>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</si>
  <si>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049906011	*</t>
  </si>
  <si>
    <t>FLUIMUCIL*EV AER 10F 300MG 3ML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</si>
  <si>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</si>
  <si>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</si>
  <si>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</si>
  <si>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</si>
  <si>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</si>
  <si>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</si>
  <si>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</si>
  <si>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</si>
  <si>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</si>
  <si>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</si>
  <si>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</si>
  <si>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049946015	*</t>
  </si>
  <si>
    <t>RELPAX*6CPR RIV 40MG ACLAR</t>
  </si>
  <si>
    <t>*035307305*</t>
  </si>
  <si>
    <t>*	975083078	*</t>
  </si>
  <si>
    <t>ARMOLIPID PLUS 60CPR</t>
  </si>
  <si>
    <t>*935688945*</t>
  </si>
  <si>
    <t>BONVIVA*1CPR RIV 150MG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</si>
  <si>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</si>
  <si>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</si>
  <si>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</si>
  <si>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</si>
  <si>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</si>
  <si>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</si>
  <si>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</si>
  <si>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</si>
  <si>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</si>
  <si>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050138015	*</t>
  </si>
  <si>
    <t>NETILDEX*COLL 5ML1MG/ML+3MG/ML</t>
  </si>
  <si>
    <t>*036452011*</t>
  </si>
  <si>
    <t>*020702282*</t>
  </si>
  <si>
    <t xml:space="preserve">MERCILON*21CPR 0,15MG+0,02MG                                              </t>
  </si>
  <si>
    <t>*	049951015	*</t>
  </si>
  <si>
    <t>*	050334010	*</t>
  </si>
  <si>
    <t>MEDROL*30CPR 4MG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</si>
  <si>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</si>
  <si>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</si>
  <si>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*032647024*</t>
  </si>
  <si>
    <t>*025980083*</t>
  </si>
  <si>
    <t>*	050017019	*</t>
  </si>
  <si>
    <t>MACMIROR COMPLEX*12 OV VAG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</si>
  <si>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</si>
  <si>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</si>
  <si>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</si>
  <si>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</si>
  <si>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</si>
  <si>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</si>
  <si>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</si>
  <si>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</si>
  <si>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LUMIGAN*COLL FL 3ML 0,1MG/ML</t>
  </si>
  <si>
    <t>*035447022*</t>
  </si>
  <si>
    <t>IMODIUM*8CPS 2MG</t>
  </si>
  <si>
    <t>*023673066*</t>
  </si>
  <si>
    <t>*024280012*</t>
  </si>
  <si>
    <t>*024280024*</t>
  </si>
  <si>
    <t xml:space="preserve">DAKTARIN*CREMA 30G 2% 
</t>
  </si>
  <si>
    <t>*909089031*</t>
  </si>
  <si>
    <t>*	041677030	*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</si>
  <si>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</si>
  <si>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</si>
  <si>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</si>
  <si>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</si>
  <si>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</si>
  <si>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</si>
  <si>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</si>
  <si>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</si>
  <si>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</si>
  <si>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</si>
  <si>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</si>
  <si>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*980928396*</t>
  </si>
  <si>
    <t>BEPANTHENOL TATTOO PASTA TRAT</t>
  </si>
  <si>
    <t>*930525771*</t>
  </si>
  <si>
    <t>CARNIDYN PLUS INTEGR 20BUST</t>
  </si>
  <si>
    <t>*986286906*</t>
  </si>
  <si>
    <t>ENTEROLACTIS BEVIBILE 12FL</t>
  </si>
  <si>
    <t>*931660981*</t>
  </si>
  <si>
    <t>ESOXX ONE 20STICK 10ML</t>
  </si>
  <si>
    <t>*983513641*</t>
  </si>
  <si>
    <t>*983513666*</t>
  </si>
  <si>
    <t>KUKIDENT PLUS ORIGINAL CR 40G</t>
  </si>
  <si>
    <t>KUKIDENT PLUS ORIGINAL CR 65G</t>
  </si>
  <si>
    <t>*035618053*</t>
  </si>
  <si>
    <t>*042028023*</t>
  </si>
  <si>
    <t>MOMENTACT*20CPR RIV 400MG</t>
  </si>
  <si>
    <t>OKITASK*OS GRAT 20BUST 40MG</t>
  </si>
  <si>
    <t>*036397014*</t>
  </si>
  <si>
    <t>*036397026*</t>
  </si>
  <si>
    <t>REPARIL GEL CM*40G 1%+5%</t>
  </si>
  <si>
    <t>REPARIL GEL C.M.*40G 2%+5%</t>
  </si>
  <si>
    <t>*923208906*</t>
  </si>
  <si>
    <t>THEALOZ DUO SOL OCULARE 10ML</t>
  </si>
  <si>
    <t>*	049903026	*</t>
  </si>
  <si>
    <t>BENZAC*GEL40G 10%</t>
  </si>
  <si>
    <t>*	032143012	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</si>
  <si>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</si>
  <si>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</si>
  <si>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</si>
  <si>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</si>
  <si>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</si>
  <si>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</si>
  <si>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</si>
  <si>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	050812015	*</t>
  </si>
  <si>
    <t>ELLAONE*1CPR 30MG</t>
  </si>
  <si>
    <t>*039366036*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</si>
  <si>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</si>
  <si>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</si>
  <si>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</si>
  <si>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</si>
  <si>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*022632121*</t>
  </si>
  <si>
    <t>NEOBOROCILLINA*16PAST 1,2+20MG</t>
  </si>
  <si>
    <t>KUKIDENT PLUS DOPPIA AZIONE65G</t>
  </si>
  <si>
    <t>*020051037*</t>
  </si>
  <si>
    <t>FOILLE INSETTI*CREMA 15G</t>
  </si>
  <si>
    <t>*036193023*</t>
  </si>
  <si>
    <t>ESSAVEN*GEL 80G 10MG/G+8MG/G</t>
  </si>
  <si>
    <t>*903367148*</t>
  </si>
  <si>
    <t>NARHINEL SOL FISIOL 20F 5ML</t>
  </si>
  <si>
    <t>BIAFIN EMULSIONE CUTANEA PROMO</t>
  </si>
  <si>
    <t>*975966918*</t>
  </si>
  <si>
    <t>*974834525*</t>
  </si>
  <si>
    <t>FISSAN SALV DELICATE PROT/A65P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</si>
  <si>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</si>
  <si>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</si>
  <si>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</si>
  <si>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</si>
  <si>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</si>
  <si>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</si>
  <si>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</si>
  <si>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</si>
  <si>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</si>
  <si>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*020096020*</t>
  </si>
  <si>
    <t>VIVIN C*20CPR EFF</t>
  </si>
  <si>
    <t>LOBIVON*28CPR 5MG</t>
  </si>
  <si>
    <t>*	047391014	*</t>
  </si>
  <si>
    <t>*	032210015	*</t>
  </si>
  <si>
    <t>*	041753017	*</t>
  </si>
  <si>
    <t>FEDRA 21 CPR RIV 0.075MG+0.02MG</t>
  </si>
  <si>
    <t>*029551013*</t>
  </si>
  <si>
    <t>*021513015*</t>
  </si>
  <si>
    <t>BETA 21*CREMA DERM 30G 0,05%</t>
  </si>
  <si>
    <t>*930873688*</t>
  </si>
  <si>
    <t>CONTOUR NEXT GLICEMIA 25STR</t>
  </si>
  <si>
    <t>*935779900*</t>
  </si>
  <si>
    <t>MICROLET LANCETS 25 LANCETTE</t>
  </si>
  <si>
    <t>*042386348*</t>
  </si>
  <si>
    <t>BRUFEN ANALGES*12CPR RIV 400MG</t>
  </si>
  <si>
    <t>*801458985*</t>
  </si>
  <si>
    <t>OSCILLOCOCCINUM 200K 30DO GL</t>
  </si>
  <si>
    <t>*	989333796	*</t>
  </si>
  <si>
    <t>GHIACCIO ISTANTANEO FARZEDI PE 2PZ</t>
  </si>
  <si>
    <t>*	050530017	*</t>
  </si>
  <si>
    <t>ZOLPEDUAR*30CPR SUBL 10MG</t>
  </si>
  <si>
    <t>*040540128*</t>
  </si>
  <si>
    <t>*974034439*</t>
  </si>
  <si>
    <t>BIOCHETASI POCK DIGESTIV 18CPR</t>
  </si>
  <si>
    <t>*050529015*</t>
  </si>
  <si>
    <t>EZETROL*30CPR 10MG</t>
  </si>
  <si>
    <t>*036016145*</t>
  </si>
  <si>
    <t>*	050331014	*</t>
  </si>
  <si>
    <t>AZILECT*28CPR 1MG</t>
  </si>
  <si>
    <t>*	036983029	*</t>
  </si>
  <si>
    <t>Condizioni</t>
  </si>
  <si>
    <t>COEFFERALGAN*16CPR EFF500+30MG (Scad. 08/2025)</t>
  </si>
  <si>
    <t>*	050476023	*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</si>
  <si>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</si>
  <si>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</si>
  <si>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</si>
  <si>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</si>
  <si>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</si>
  <si>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*035618026*</t>
  </si>
  <si>
    <t>MOMENTACT*12CPR RIV 400MG</t>
  </si>
  <si>
    <t>*022088088*</t>
  </si>
  <si>
    <t>TANTUM VERDE*NEBUL FL 15ML0,3%</t>
  </si>
  <si>
    <t>*034548154*</t>
  </si>
  <si>
    <t>VOLTAREN EMULGEL*GEL 100G 2%</t>
  </si>
  <si>
    <t>*983282029*</t>
  </si>
  <si>
    <t>CLUNGENE COVID19 AG AUTOTEST</t>
  </si>
  <si>
    <t>*927091227*</t>
  </si>
  <si>
    <t>GRINTUSS AD SCIR POLIR 180G</t>
  </si>
  <si>
    <t>*927091203*</t>
  </si>
  <si>
    <t>GRINTUSS PEDIATRIC SCIR 180G</t>
  </si>
  <si>
    <t>*034358010*</t>
  </si>
  <si>
    <t>TACHIFLUDEC*10BUST 6G LIM</t>
  </si>
  <si>
    <t>*034358022*</t>
  </si>
  <si>
    <t>TACHIFLUDEC*10BUST 6G LIM/MIEL</t>
  </si>
  <si>
    <t>*034358034*</t>
  </si>
  <si>
    <t>TACHIFLUDEC*10BUST ARANCIA</t>
  </si>
  <si>
    <t>*023198029*</t>
  </si>
  <si>
    <t>VICKS SINEX ALOE*NEB 15ML0.05%</t>
  </si>
  <si>
    <t>*023358068*</t>
  </si>
  <si>
    <t>*029565013*</t>
  </si>
  <si>
    <t>LAEVOLAC*SCIR 180ML 66,7%</t>
  </si>
  <si>
    <t>*932501392*</t>
  </si>
  <si>
    <t>MELILAX ADULTI 6MICROCLISMI</t>
  </si>
  <si>
    <t>MIN 1 COLLO (12 pz)</t>
  </si>
  <si>
    <t>*	051163018	*</t>
  </si>
  <si>
    <t>PROSCAR*15CPR RIV 5MG</t>
  </si>
  <si>
    <t>*	051085013	*</t>
  </si>
  <si>
    <t>*	972003267	*</t>
  </si>
  <si>
    <t>OPTIVE FUSION 10 ML</t>
  </si>
  <si>
    <t>*933543807*</t>
  </si>
  <si>
    <t>*	048416010	*</t>
  </si>
  <si>
    <t>ESTINETTE*21 CPR RIV 0,075 MG + 0,02 MG</t>
  </si>
  <si>
    <t>*037136013*</t>
  </si>
  <si>
    <t>MIN 60 pz</t>
  </si>
  <si>
    <r>
      <t>NUROFEN FEBBRE D*BB100MG/5ML A</t>
    </r>
    <r>
      <rPr>
        <b/>
        <i/>
        <sz val="22"/>
        <color theme="1"/>
        <rFont val="Calibri"/>
        <family val="2"/>
        <scheme val="minor"/>
      </rPr>
      <t> Offerta a 60 pz</t>
    </r>
  </si>
  <si>
    <t>* NO MIN ORDINE</t>
  </si>
  <si>
    <t xml:space="preserve">ELOCON*CREMA 30G 0,1% </t>
  </si>
  <si>
    <t xml:space="preserve"> * NO MIN ORDINE</t>
  </si>
  <si>
    <t>*	051181016	*</t>
  </si>
  <si>
    <t>NOLPAZA*28CPR GASTR 40MG</t>
  </si>
  <si>
    <t>*039115187*</t>
  </si>
  <si>
    <t>DEPAKIN*CHRONO 30CPR 500MG RP F</t>
  </si>
  <si>
    <t>BIALCOL MED*FL SOLUZ 300ML 0.1</t>
  </si>
  <si>
    <t>*032186013*</t>
  </si>
  <si>
    <t>*032781155*</t>
  </si>
  <si>
    <t>CITROSIL*8FAZZ IMBEVUTI 0.175%</t>
  </si>
  <si>
    <t>*972295671*</t>
  </si>
  <si>
    <t>CONNETTIVINABIO PLUS CREMA 25G</t>
  </si>
  <si>
    <t>*022512014*</t>
  </si>
  <si>
    <t>DUPHALAC*SCIR 200ML 66,7%</t>
  </si>
  <si>
    <t>*020949020*</t>
  </si>
  <si>
    <t>GUTTALAX*OS GTT 15ML 7,5MG/ML</t>
  </si>
  <si>
    <t>*983513742</t>
  </si>
  <si>
    <t>*925703668*</t>
  </si>
  <si>
    <t>LISTERINE DIFESA DENT/GEN 95ML</t>
  </si>
  <si>
    <t>*927101838*</t>
  </si>
  <si>
    <t>*000590051*</t>
  </si>
  <si>
    <t>RINAZINA*SPRAY NAS 15ML 0,1%</t>
  </si>
  <si>
    <t>*939146650*</t>
  </si>
  <si>
    <t>TRIADE H 20BUST</t>
  </si>
  <si>
    <t>*022531192*</t>
  </si>
  <si>
    <t>TAVOR*30CPR RIV 1MG</t>
  </si>
  <si>
    <t>GEFFER*OS GRAT EFF 24BUST 5G (SCAD 12/2025)</t>
  </si>
  <si>
    <t xml:space="preserve">REGENERATE DENTIF AVANZATO75ML (SCAD 06/2025) </t>
  </si>
  <si>
    <t>XENICAL*BLIST 84CPS 120MG (SCAD. 09/2025)</t>
  </si>
  <si>
    <t>OPTIVE FUSION 10 ML (SCAD. 09/2025)</t>
  </si>
  <si>
    <t xml:space="preserve">MINESSE*28CPR 60MCG+15MCG </t>
  </si>
  <si>
    <t>*	051160012	*</t>
  </si>
  <si>
    <t>ZOCOR*28CPR RIV 20MG</t>
  </si>
  <si>
    <t>*027216098*</t>
  </si>
  <si>
    <t>Max 30 pz * NO MIN 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</si>
</sst>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0.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E4D2F2"/>
      <name val="Calibri"/>
      <family val="2"/>
      <scheme val="minor"/>
    </font>
    <font>
      <sz val="18"/>
      <color rgb="FFE4D2F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334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3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8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10" fontId="19" fillId="0" borderId="26" xfId="0" applyNumberFormat="1" applyFont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4" fillId="0" borderId="31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22" xfId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0" fontId="24" fillId="0" borderId="12" xfId="1" applyNumberFormat="1" applyFont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9" xfId="0" applyNumberFormat="1" applyFont="1" applyFill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9" xfId="0" applyNumberFormat="1" applyFont="1" applyBorder="1" applyAlignment="1">
      <alignment horizontal="center" vertical="center"/>
    </xf>
    <xf numFmtId="165" fontId="28" fillId="0" borderId="19" xfId="1" applyNumberFormat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5" xfId="0" applyNumberFormat="1" applyFont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30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30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10" fontId="27" fillId="3" borderId="28" xfId="1" applyNumberFormat="1" applyFont="1" applyFill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8" fillId="0" borderId="32" xfId="0" applyNumberFormat="1" applyFont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8" fontId="24" fillId="0" borderId="21" xfId="0" applyNumberFormat="1" applyFont="1" applyBorder="1" applyAlignment="1">
      <alignment horizontal="center" vertical="center"/>
    </xf>
    <xf numFmtId="9" fontId="27" fillId="3" borderId="19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9" fontId="28" fillId="0" borderId="6" xfId="1" applyFont="1" applyFill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0" fontId="24" fillId="0" borderId="9" xfId="1" applyNumberFormat="1" applyFont="1" applyBorder="1" applyAlignment="1">
      <alignment horizontal="center" vertical="center"/>
    </xf>
    <xf numFmtId="9" fontId="24" fillId="2" borderId="14" xfId="1" applyFont="1" applyFill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20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165" fontId="24" fillId="0" borderId="20" xfId="1" applyNumberFormat="1" applyFont="1" applyFill="1" applyBorder="1" applyAlignment="1">
      <alignment horizontal="center" vertical="center"/>
    </xf>
    <xf numFmtId="164" fontId="25" fillId="2" borderId="19" xfId="0" applyNumberFormat="1" applyFont="1" applyFill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10" fontId="24" fillId="0" borderId="14" xfId="1" applyNumberFormat="1" applyFont="1" applyBorder="1" applyAlignment="1">
      <alignment horizontal="center" vertical="center"/>
    </xf>
    <xf numFmtId="10" fontId="24" fillId="0" borderId="20" xfId="1" applyNumberFormat="1" applyFont="1" applyFill="1" applyBorder="1" applyAlignment="1">
      <alignment horizontal="center" vertical="center"/>
    </xf>
    <xf numFmtId="10" fontId="28" fillId="0" borderId="9" xfId="1" applyNumberFormat="1" applyFont="1" applyFill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10" fontId="30" fillId="2" borderId="10" xfId="0" applyNumberFormat="1" applyFont="1" applyFill="1" applyBorder="1" applyAlignment="1">
      <alignment horizontal="center"/>
    </xf>
    <xf numFmtId="164" fontId="24" fillId="0" borderId="33" xfId="0" applyNumberFormat="1" applyFont="1" applyBorder="1" applyAlignment="1">
      <alignment horizontal="center" vertical="center"/>
    </xf>
    <xf numFmtId="164" fontId="24" fillId="0" borderId="35" xfId="0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64" fontId="26" fillId="3" borderId="20" xfId="0" applyNumberFormat="1" applyFont="1" applyFill="1" applyBorder="1" applyAlignment="1">
      <alignment horizontal="center" vertical="center"/>
    </xf>
    <xf numFmtId="10" fontId="26" fillId="3" borderId="19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 wrapText="1"/>
    </xf>
    <xf numFmtId="10" fontId="24" fillId="2" borderId="23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1" fillId="0" borderId="21" xfId="0" applyNumberFormat="1" applyFont="1" applyBorder="1" applyAlignment="1">
      <alignment horizontal="center" vertical="justify"/>
    </xf>
    <xf numFmtId="49" fontId="31" fillId="0" borderId="32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31" fillId="0" borderId="31" xfId="0" applyNumberFormat="1" applyFont="1" applyBorder="1" applyAlignment="1">
      <alignment horizontal="center" vertical="justify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3" fillId="0" borderId="32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>
      <alignment horizontal="center" vertical="justify"/>
    </xf>
    <xf numFmtId="10" fontId="24" fillId="0" borderId="23" xfId="1" applyNumberFormat="1" applyFont="1" applyBorder="1" applyAlignment="1">
      <alignment horizontal="center" vertical="center"/>
    </xf>
    <xf numFmtId="0" fontId="36" fillId="4" borderId="36" xfId="0" applyFont="1" applyFill="1" applyBorder="1" applyAlignment="1">
      <alignment vertical="center" wrapText="1"/>
    </xf>
    <xf numFmtId="0" fontId="36" fillId="4" borderId="23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1" fillId="0" borderId="37" xfId="0" applyNumberFormat="1" applyFont="1" applyBorder="1" applyAlignment="1">
      <alignment horizontal="center" vertical="justify"/>
    </xf>
    <xf numFmtId="164" fontId="25" fillId="0" borderId="13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justify"/>
    </xf>
    <xf numFmtId="164" fontId="25" fillId="0" borderId="30" xfId="0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9" fontId="24" fillId="0" borderId="6" xfId="0" applyNumberFormat="1" applyFont="1" applyBorder="1" applyAlignment="1">
      <alignment horizontal="center" vertical="center"/>
    </xf>
    <xf numFmtId="164" fontId="25" fillId="0" borderId="38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49" fontId="31" fillId="0" borderId="35" xfId="0" applyNumberFormat="1" applyFont="1" applyBorder="1" applyAlignment="1">
      <alignment horizontal="center" vertical="justify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6" fillId="4" borderId="0" xfId="0" applyFont="1" applyFill="1" applyAlignment="1">
      <alignment vertical="center" wrapText="1"/>
    </xf>
    <xf numFmtId="0" fontId="36" fillId="0" borderId="36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4" fontId="9" fillId="0" borderId="14" xfId="0" applyNumberFormat="1" applyFont="1" applyBorder="1" applyAlignment="1">
      <alignment horizontal="left" vertical="center"/>
    </xf>
    <xf numFmtId="9" fontId="28" fillId="0" borderId="28" xfId="1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justify"/>
    </xf>
    <xf numFmtId="165" fontId="24" fillId="0" borderId="13" xfId="1" applyNumberFormat="1" applyFont="1" applyFill="1" applyBorder="1" applyAlignment="1">
      <alignment horizontal="center" vertical="center"/>
    </xf>
    <xf numFmtId="9" fontId="27" fillId="3" borderId="11" xfId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49" fontId="31" fillId="0" borderId="8" xfId="0" applyNumberFormat="1" applyFont="1" applyBorder="1" applyAlignment="1">
      <alignment horizontal="center" vertical="justify"/>
    </xf>
    <xf numFmtId="0" fontId="11" fillId="5" borderId="23" xfId="0" applyFont="1" applyFill="1" applyBorder="1" applyAlignment="1">
      <alignment horizontal="center" vertical="center" wrapText="1"/>
    </xf>
    <xf numFmtId="2" fontId="11" fillId="5" borderId="23" xfId="0" applyNumberFormat="1" applyFont="1" applyFill="1" applyBorder="1" applyAlignment="1">
      <alignment horizontal="center" vertical="center" wrapText="1"/>
    </xf>
    <xf numFmtId="2" fontId="25" fillId="5" borderId="23" xfId="0" applyNumberFormat="1" applyFont="1" applyFill="1" applyBorder="1" applyAlignment="1">
      <alignment horizontal="center" vertical="center" wrapText="1"/>
    </xf>
    <xf numFmtId="49" fontId="11" fillId="5" borderId="23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4" fillId="0" borderId="0" xfId="0" applyFont="1"/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40" xfId="1" applyFont="1" applyFill="1" applyBorder="1" applyAlignment="1">
      <alignment horizontal="center" vertical="center"/>
    </xf>
    <xf numFmtId="0" fontId="9" fillId="0" borderId="36" xfId="0" applyFont="1" applyBorder="1" applyAlignment="1">
      <alignment vertical="center" wrapText="1"/>
    </xf>
    <xf numFmtId="0" fontId="36" fillId="2" borderId="36" xfId="0" applyFont="1" applyFill="1" applyBorder="1" applyAlignment="1">
      <alignment vertical="center" wrapText="1"/>
    </xf>
    <xf numFmtId="2" fontId="25" fillId="2" borderId="36" xfId="0" applyNumberFormat="1" applyFont="1" applyFill="1" applyBorder="1" applyAlignment="1">
      <alignment horizontal="center" vertical="center" wrapText="1"/>
    </xf>
    <xf numFmtId="49" fontId="31" fillId="0" borderId="19" xfId="0" applyNumberFormat="1" applyFont="1" applyBorder="1" applyAlignment="1">
      <alignment horizontal="center" vertical="justify"/>
    </xf>
    <xf numFmtId="10" fontId="24" fillId="0" borderId="6" xfId="1" applyNumberFormat="1" applyFont="1" applyBorder="1" applyAlignment="1">
      <alignment horizontal="center" vertical="center"/>
    </xf>
    <xf numFmtId="49" fontId="31" fillId="0" borderId="42" xfId="0" applyNumberFormat="1" applyFont="1" applyBorder="1" applyAlignment="1">
      <alignment horizontal="center" vertical="justify"/>
    </xf>
    <xf numFmtId="0" fontId="8" fillId="0" borderId="43" xfId="0" applyFont="1" applyBorder="1" applyAlignment="1">
      <alignment vertical="center"/>
    </xf>
    <xf numFmtId="164" fontId="24" fillId="0" borderId="44" xfId="0" applyNumberFormat="1" applyFont="1" applyBorder="1" applyAlignment="1">
      <alignment horizontal="center" vertical="center"/>
    </xf>
    <xf numFmtId="164" fontId="25" fillId="0" borderId="45" xfId="0" applyNumberFormat="1" applyFont="1" applyBorder="1" applyAlignment="1">
      <alignment horizontal="center" vertical="center"/>
    </xf>
    <xf numFmtId="9" fontId="24" fillId="0" borderId="46" xfId="1" applyFont="1" applyBorder="1" applyAlignment="1">
      <alignment horizontal="center" vertical="center"/>
    </xf>
    <xf numFmtId="164" fontId="29" fillId="0" borderId="45" xfId="0" applyNumberFormat="1" applyFont="1" applyBorder="1" applyAlignment="1">
      <alignment horizontal="center" vertical="center"/>
    </xf>
    <xf numFmtId="9" fontId="28" fillId="0" borderId="46" xfId="1" applyFont="1" applyFill="1" applyBorder="1" applyAlignment="1">
      <alignment horizontal="center" vertical="center"/>
    </xf>
    <xf numFmtId="164" fontId="29" fillId="0" borderId="47" xfId="0" applyNumberFormat="1" applyFont="1" applyBorder="1" applyAlignment="1">
      <alignment horizontal="center" vertical="center"/>
    </xf>
    <xf numFmtId="9" fontId="28" fillId="0" borderId="48" xfId="1" applyFont="1" applyFill="1" applyBorder="1" applyAlignment="1">
      <alignment horizontal="center" vertical="center"/>
    </xf>
    <xf numFmtId="164" fontId="26" fillId="3" borderId="45" xfId="0" applyNumberFormat="1" applyFont="1" applyFill="1" applyBorder="1" applyAlignment="1">
      <alignment horizontal="center" vertical="center"/>
    </xf>
    <xf numFmtId="9" fontId="27" fillId="3" borderId="48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9" fontId="29" fillId="5" borderId="0" xfId="1" applyFont="1" applyFill="1" applyBorder="1" applyAlignment="1">
      <alignment horizontal="center" vertical="center"/>
    </xf>
    <xf numFmtId="10" fontId="28" fillId="0" borderId="12" xfId="1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4" fillId="5" borderId="40" xfId="0" applyFont="1" applyFill="1" applyBorder="1"/>
    <xf numFmtId="0" fontId="8" fillId="2" borderId="14" xfId="0" applyFont="1" applyFill="1" applyBorder="1" applyAlignment="1">
      <alignment vertical="center"/>
    </xf>
    <xf numFmtId="165" fontId="28" fillId="0" borderId="28" xfId="1" applyNumberFormat="1" applyFont="1" applyFill="1" applyBorder="1" applyAlignment="1">
      <alignment horizontal="center" vertical="center"/>
    </xf>
    <xf numFmtId="9" fontId="27" fillId="3" borderId="20" xfId="0" applyNumberFormat="1" applyFont="1" applyFill="1" applyBorder="1" applyAlignment="1">
      <alignment horizontal="center" vertical="center"/>
    </xf>
    <xf numFmtId="10" fontId="27" fillId="3" borderId="20" xfId="1" applyNumberFormat="1" applyFont="1" applyFill="1" applyBorder="1" applyAlignment="1">
      <alignment horizontal="center" vertical="center"/>
    </xf>
    <xf numFmtId="164" fontId="25" fillId="0" borderId="4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0" fontId="28" fillId="0" borderId="12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9" fontId="24" fillId="0" borderId="15" xfId="1" applyFont="1" applyBorder="1" applyAlignment="1">
      <alignment horizontal="center" vertical="center"/>
    </xf>
    <xf numFmtId="165" fontId="24" fillId="0" borderId="6" xfId="1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9" fillId="0" borderId="49" xfId="0" applyFont="1" applyBorder="1" applyAlignment="1">
      <alignment vertical="center"/>
    </xf>
    <xf numFmtId="164" fontId="38" fillId="3" borderId="19" xfId="0" applyNumberFormat="1" applyFont="1" applyFill="1" applyBorder="1" applyAlignment="1">
      <alignment horizontal="center" vertical="center"/>
    </xf>
    <xf numFmtId="9" fontId="39" fillId="3" borderId="12" xfId="1" applyFont="1" applyFill="1" applyBorder="1" applyAlignment="1">
      <alignment horizontal="center" vertical="center"/>
    </xf>
    <xf numFmtId="165" fontId="28" fillId="0" borderId="11" xfId="1" applyNumberFormat="1" applyFont="1" applyFill="1" applyBorder="1" applyAlignment="1">
      <alignment horizontal="center" vertical="center"/>
    </xf>
    <xf numFmtId="10" fontId="24" fillId="0" borderId="23" xfId="1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vertical="center" wrapText="1"/>
    </xf>
    <xf numFmtId="0" fontId="43" fillId="0" borderId="23" xfId="0" applyFont="1" applyBorder="1" applyAlignment="1">
      <alignment horizontal="center" vertical="justify"/>
    </xf>
    <xf numFmtId="0" fontId="12" fillId="0" borderId="8" xfId="0" applyFont="1" applyBorder="1" applyAlignment="1">
      <alignment horizontal="center" vertical="center" wrapText="1"/>
    </xf>
    <xf numFmtId="10" fontId="24" fillId="0" borderId="11" xfId="1" applyNumberFormat="1" applyFont="1" applyFill="1" applyBorder="1" applyAlignment="1">
      <alignment horizontal="center" vertical="center"/>
    </xf>
    <xf numFmtId="2" fontId="25" fillId="2" borderId="41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9" fontId="46" fillId="5" borderId="40" xfId="1" applyFont="1" applyFill="1" applyBorder="1" applyAlignment="1">
      <alignment horizontal="center" vertical="center"/>
    </xf>
    <xf numFmtId="164" fontId="47" fillId="5" borderId="0" xfId="0" applyNumberFormat="1" applyFont="1" applyFill="1" applyAlignment="1">
      <alignment horizontal="center" vertical="center"/>
    </xf>
    <xf numFmtId="9" fontId="46" fillId="5" borderId="0" xfId="1" applyFont="1" applyFill="1" applyBorder="1" applyAlignment="1">
      <alignment horizontal="center" vertical="center"/>
    </xf>
    <xf numFmtId="164" fontId="48" fillId="5" borderId="0" xfId="0" applyNumberFormat="1" applyFont="1" applyFill="1" applyAlignment="1">
      <alignment horizontal="center" vertical="center"/>
    </xf>
    <xf numFmtId="9" fontId="49" fillId="5" borderId="0" xfId="1" applyFont="1" applyFill="1" applyBorder="1" applyAlignment="1">
      <alignment horizontal="center" vertical="center"/>
    </xf>
    <xf numFmtId="10" fontId="49" fillId="5" borderId="0" xfId="1" applyNumberFormat="1" applyFont="1" applyFill="1" applyBorder="1" applyAlignment="1">
      <alignment horizontal="center"/>
    </xf>
    <xf numFmtId="10" fontId="24" fillId="0" borderId="23" xfId="1" applyNumberFormat="1" applyFont="1" applyFill="1" applyBorder="1" applyAlignment="1">
      <alignment horizontal="center" vertical="center" wrapText="1"/>
    </xf>
    <xf numFmtId="0" fontId="9" fillId="0" borderId="29" xfId="0" applyFont="1" applyBorder="1" applyAlignment="1">
      <alignment vertical="center"/>
    </xf>
    <xf numFmtId="9" fontId="45" fillId="5" borderId="40" xfId="1" applyFont="1" applyFill="1" applyBorder="1" applyAlignment="1">
      <alignment horizontal="center" vertical="center"/>
    </xf>
    <xf numFmtId="9" fontId="45" fillId="5" borderId="0" xfId="1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10" fontId="24" fillId="0" borderId="11" xfId="1" applyNumberFormat="1" applyFont="1" applyBorder="1" applyAlignment="1">
      <alignment horizontal="center" vertical="center"/>
    </xf>
    <xf numFmtId="10" fontId="24" fillId="0" borderId="8" xfId="1" applyNumberFormat="1" applyFont="1" applyFill="1" applyBorder="1" applyAlignment="1">
      <alignment horizontal="center" vertical="center"/>
    </xf>
    <xf numFmtId="10" fontId="24" fillId="0" borderId="11" xfId="0" applyNumberFormat="1" applyFont="1" applyBorder="1" applyAlignment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10" fontId="24" fillId="2" borderId="9" xfId="1" applyNumberFormat="1" applyFont="1" applyFill="1" applyBorder="1" applyAlignment="1">
      <alignment horizontal="center" vertical="center"/>
    </xf>
    <xf numFmtId="10" fontId="24" fillId="0" borderId="20" xfId="1" applyNumberFormat="1" applyFont="1" applyBorder="1" applyAlignment="1">
      <alignment horizontal="center" vertical="center"/>
    </xf>
    <xf numFmtId="9" fontId="28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38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41" fillId="0" borderId="39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164" fontId="42" fillId="0" borderId="7" xfId="0" applyNumberFormat="1" applyFont="1" applyBorder="1" applyAlignment="1">
      <alignment horizontal="center" vertical="center" wrapText="1"/>
    </xf>
    <xf numFmtId="164" fontId="42" fillId="0" borderId="9" xfId="0" applyNumberFormat="1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  <xf numFmtId="9" fontId="28" fillId="5" borderId="40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9" fontId="29" fillId="5" borderId="40" xfId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45" fillId="5" borderId="34" xfId="1" applyFont="1" applyFill="1" applyBorder="1" applyAlignment="1">
      <alignment horizontal="center" vertical="center"/>
    </xf>
    <xf numFmtId="9" fontId="45" fillId="5" borderId="10" xfId="1" applyFont="1" applyFill="1" applyBorder="1" applyAlignment="1">
      <alignment horizontal="center" vertical="center"/>
    </xf>
    <xf numFmtId="164" fontId="29" fillId="0" borderId="7" xfId="0" applyNumberFormat="1" applyFont="1" applyFill="1" applyBorder="1" applyAlignment="1">
      <alignment horizontal="center" vertical="center"/>
    </xf>
    <xf numFmtId="9" fontId="24" fillId="0" borderId="12" xfId="1" applyNumberFormat="1" applyFont="1" applyFill="1" applyBorder="1" applyAlignment="1">
      <alignment horizontal="center" vertical="center"/>
    </xf>
    <xf numFmtId="9" fontId="28" fillId="0" borderId="9" xfId="1" applyNumberFormat="1" applyFont="1" applyFill="1" applyBorder="1" applyAlignment="1">
      <alignment horizontal="center" vertical="center"/>
    </xf>
  </cellXfs>
  <cellStyles count="4">
    <cellStyle name="Migliaia 2" xfId="3" xr:uid="{D9FCDBE0-B17F-41F3-B527-8F376E0F106F}"/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0099FF"/>
      <color rgb="FFE5CDF3"/>
      <color rgb="FFCC99FF"/>
      <color rgb="FFF7E9F3"/>
      <color rgb="FFFA2AD2"/>
      <color rgb="FF7F3D85"/>
      <color rgb="FFFF4B4B"/>
      <color rgb="FF9966FF"/>
      <color rgb="FFCC00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hyperlink" Target="http://www.medifarmitalia.com" TargetMode="External"/><Relationship Id="rId47" Type="http://schemas.openxmlformats.org/officeDocument/2006/relationships/image" Target="../media/image4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hyperlink" Target="https://api.whatsapp.com/message/QCYECFPMOWLBM1?src=qr" TargetMode="External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hyperlink" Target="mailto:com@medifarmitalia.com" TargetMode="External"/><Relationship Id="rId48" Type="http://schemas.openxmlformats.org/officeDocument/2006/relationships/image" Target="../media/image44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2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433976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3</xdr:col>
      <xdr:colOff>1472046</xdr:colOff>
      <xdr:row>0</xdr:row>
      <xdr:rowOff>103910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6019319" y="103910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FEBBRAIO 2025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2978728</xdr:colOff>
      <xdr:row>3</xdr:row>
      <xdr:rowOff>342302</xdr:rowOff>
    </xdr:from>
    <xdr:to>
      <xdr:col>4</xdr:col>
      <xdr:colOff>865909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6840683" y="1537257"/>
          <a:ext cx="1023504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28 Febbraio 2025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105</xdr:row>
      <xdr:rowOff>105786</xdr:rowOff>
    </xdr:from>
    <xdr:to>
      <xdr:col>1</xdr:col>
      <xdr:colOff>3753714</xdr:colOff>
      <xdr:row>106</xdr:row>
      <xdr:rowOff>272996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143</xdr:row>
      <xdr:rowOff>17320</xdr:rowOff>
    </xdr:from>
    <xdr:to>
      <xdr:col>2</xdr:col>
      <xdr:colOff>2384963</xdr:colOff>
      <xdr:row>143</xdr:row>
      <xdr:rowOff>1402773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72246638"/>
          <a:ext cx="12810508" cy="1385453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295</xdr:row>
      <xdr:rowOff>0</xdr:rowOff>
    </xdr:from>
    <xdr:to>
      <xdr:col>23</xdr:col>
      <xdr:colOff>304800</xdr:colOff>
      <xdr:row>295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216</xdr:row>
      <xdr:rowOff>0</xdr:rowOff>
    </xdr:from>
    <xdr:to>
      <xdr:col>7</xdr:col>
      <xdr:colOff>304800</xdr:colOff>
      <xdr:row>216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295</xdr:row>
      <xdr:rowOff>0</xdr:rowOff>
    </xdr:from>
    <xdr:to>
      <xdr:col>22</xdr:col>
      <xdr:colOff>304800</xdr:colOff>
      <xdr:row>295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2959246</xdr:colOff>
      <xdr:row>205</xdr:row>
      <xdr:rowOff>1384938</xdr:rowOff>
    </xdr:from>
    <xdr:to>
      <xdr:col>4</xdr:col>
      <xdr:colOff>1682030</xdr:colOff>
      <xdr:row>209</xdr:row>
      <xdr:rowOff>846253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644564" y="247026029"/>
          <a:ext cx="4593648" cy="4783192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1097707</xdr:colOff>
      <xdr:row>187</xdr:row>
      <xdr:rowOff>95250</xdr:rowOff>
    </xdr:from>
    <xdr:to>
      <xdr:col>12</xdr:col>
      <xdr:colOff>651596</xdr:colOff>
      <xdr:row>190</xdr:row>
      <xdr:rowOff>504395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6270" y="223266000"/>
          <a:ext cx="8236792" cy="4405315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33</xdr:col>
      <xdr:colOff>2460</xdr:colOff>
      <xdr:row>271</xdr:row>
      <xdr:rowOff>570094</xdr:rowOff>
    </xdr:from>
    <xdr:to>
      <xdr:col>44</xdr:col>
      <xdr:colOff>399912</xdr:colOff>
      <xdr:row>275</xdr:row>
      <xdr:rowOff>408709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9060" y="253592194"/>
          <a:ext cx="7113443" cy="51726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69</xdr:col>
      <xdr:colOff>398905</xdr:colOff>
      <xdr:row>272</xdr:row>
      <xdr:rowOff>428266</xdr:rowOff>
    </xdr:from>
    <xdr:to>
      <xdr:col>82</xdr:col>
      <xdr:colOff>440779</xdr:colOff>
      <xdr:row>274</xdr:row>
      <xdr:rowOff>517767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64254505" y="254783866"/>
          <a:ext cx="7966674" cy="27565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18</xdr:col>
      <xdr:colOff>135947</xdr:colOff>
      <xdr:row>195</xdr:row>
      <xdr:rowOff>8659</xdr:rowOff>
    </xdr:from>
    <xdr:to>
      <xdr:col>22</xdr:col>
      <xdr:colOff>783793</xdr:colOff>
      <xdr:row>198</xdr:row>
      <xdr:rowOff>1124461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918CA7FE-08C5-41B0-81A2-DBDD13B8F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68547" y="254364259"/>
          <a:ext cx="6449436" cy="527216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885015</xdr:colOff>
      <xdr:row>156</xdr:row>
      <xdr:rowOff>365206</xdr:rowOff>
    </xdr:from>
    <xdr:to>
      <xdr:col>13</xdr:col>
      <xdr:colOff>190932</xdr:colOff>
      <xdr:row>160</xdr:row>
      <xdr:rowOff>1004451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164606" y="185340706"/>
          <a:ext cx="7687917" cy="6284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20</xdr:col>
      <xdr:colOff>122516</xdr:colOff>
      <xdr:row>261</xdr:row>
      <xdr:rowOff>0</xdr:rowOff>
    </xdr:from>
    <xdr:to>
      <xdr:col>28</xdr:col>
      <xdr:colOff>2308</xdr:colOff>
      <xdr:row>265</xdr:row>
      <xdr:rowOff>802594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4007704" y="230814563"/>
          <a:ext cx="5763644" cy="50607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23</xdr:col>
      <xdr:colOff>118053</xdr:colOff>
      <xdr:row>266</xdr:row>
      <xdr:rowOff>1297131</xdr:rowOff>
    </xdr:from>
    <xdr:to>
      <xdr:col>29</xdr:col>
      <xdr:colOff>161710</xdr:colOff>
      <xdr:row>270</xdr:row>
      <xdr:rowOff>169791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0616" y="237350444"/>
          <a:ext cx="3191236" cy="438070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537189</xdr:colOff>
      <xdr:row>207</xdr:row>
      <xdr:rowOff>724135</xdr:rowOff>
    </xdr:from>
    <xdr:to>
      <xdr:col>2</xdr:col>
      <xdr:colOff>343968</xdr:colOff>
      <xdr:row>208</xdr:row>
      <xdr:rowOff>1274552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950">
          <a:off x="537189" y="250136260"/>
          <a:ext cx="10308092" cy="1870927"/>
        </a:xfrm>
        <a:prstGeom prst="flowChartAlternateProcess">
          <a:avLst/>
        </a:prstGeom>
      </xdr:spPr>
    </xdr:pic>
    <xdr:clientData/>
  </xdr:twoCellAnchor>
  <xdr:twoCellAnchor editAs="oneCell">
    <xdr:from>
      <xdr:col>0</xdr:col>
      <xdr:colOff>531678</xdr:colOff>
      <xdr:row>205</xdr:row>
      <xdr:rowOff>1387522</xdr:rowOff>
    </xdr:from>
    <xdr:to>
      <xdr:col>2</xdr:col>
      <xdr:colOff>769221</xdr:colOff>
      <xdr:row>207</xdr:row>
      <xdr:rowOff>411317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200874">
          <a:off x="531678" y="247846897"/>
          <a:ext cx="10738856" cy="1731493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16</xdr:col>
      <xdr:colOff>424584</xdr:colOff>
      <xdr:row>189</xdr:row>
      <xdr:rowOff>1290637</xdr:rowOff>
    </xdr:from>
    <xdr:to>
      <xdr:col>19</xdr:col>
      <xdr:colOff>777584</xdr:colOff>
      <xdr:row>194</xdr:row>
      <xdr:rowOff>350051</xdr:rowOff>
    </xdr:to>
    <xdr:pic>
      <xdr:nvPicPr>
        <xdr:cNvPr id="64" name="Immagine 63">
          <a:extLst>
            <a:ext uri="{FF2B5EF4-FFF2-40B4-BE49-F238E27FC236}">
              <a16:creationId xmlns:a16="http://schemas.microsoft.com/office/drawing/2014/main" id="{F69A2C48-9AD1-400A-A7C2-F72B37EFF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57022" y="247226137"/>
          <a:ext cx="6128614" cy="582433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43</xdr:col>
      <xdr:colOff>296662</xdr:colOff>
      <xdr:row>282</xdr:row>
      <xdr:rowOff>0</xdr:rowOff>
    </xdr:from>
    <xdr:to>
      <xdr:col>53</xdr:col>
      <xdr:colOff>294011</xdr:colOff>
      <xdr:row>286</xdr:row>
      <xdr:rowOff>485626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02662" y="381710189"/>
          <a:ext cx="6616359" cy="642273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101146</xdr:colOff>
      <xdr:row>201</xdr:row>
      <xdr:rowOff>571500</xdr:rowOff>
    </xdr:from>
    <xdr:to>
      <xdr:col>12</xdr:col>
      <xdr:colOff>690615</xdr:colOff>
      <xdr:row>204</xdr:row>
      <xdr:rowOff>681902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0389396" y="241887375"/>
          <a:ext cx="7616322" cy="4071937"/>
        </a:xfrm>
        <a:prstGeom prst="flowChartAlternateProcess">
          <a:avLst/>
        </a:prstGeom>
      </xdr:spPr>
    </xdr:pic>
    <xdr:clientData/>
  </xdr:twoCellAnchor>
  <xdr:twoCellAnchor editAs="oneCell">
    <xdr:from>
      <xdr:col>7</xdr:col>
      <xdr:colOff>849798</xdr:colOff>
      <xdr:row>178</xdr:row>
      <xdr:rowOff>128156</xdr:rowOff>
    </xdr:from>
    <xdr:to>
      <xdr:col>12</xdr:col>
      <xdr:colOff>1070263</xdr:colOff>
      <xdr:row>183</xdr:row>
      <xdr:rowOff>444593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29389" y="214700429"/>
          <a:ext cx="7234329" cy="71398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17</xdr:col>
      <xdr:colOff>363682</xdr:colOff>
      <xdr:row>165</xdr:row>
      <xdr:rowOff>1210108</xdr:rowOff>
    </xdr:from>
    <xdr:to>
      <xdr:col>23</xdr:col>
      <xdr:colOff>241631</xdr:colOff>
      <xdr:row>170</xdr:row>
      <xdr:rowOff>1136508</xdr:rowOff>
    </xdr:to>
    <xdr:pic>
      <xdr:nvPicPr>
        <xdr:cNvPr id="74" name="Immagine 73">
          <a:extLst>
            <a:ext uri="{FF2B5EF4-FFF2-40B4-BE49-F238E27FC236}">
              <a16:creationId xmlns:a16="http://schemas.microsoft.com/office/drawing/2014/main" id="{B4C198CD-DD68-4AE4-AD63-60C714B86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882773" y="214396926"/>
          <a:ext cx="8779494" cy="576695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37</xdr:col>
      <xdr:colOff>345668</xdr:colOff>
      <xdr:row>235</xdr:row>
      <xdr:rowOff>1325709</xdr:rowOff>
    </xdr:from>
    <xdr:to>
      <xdr:col>47</xdr:col>
      <xdr:colOff>106505</xdr:colOff>
      <xdr:row>239</xdr:row>
      <xdr:rowOff>322709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4068" y="206608509"/>
          <a:ext cx="5856838" cy="444529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755675</xdr:colOff>
      <xdr:row>146</xdr:row>
      <xdr:rowOff>420155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805675" y="169736555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twoCellAnchor editAs="oneCell">
    <xdr:from>
      <xdr:col>6</xdr:col>
      <xdr:colOff>1961282</xdr:colOff>
      <xdr:row>206</xdr:row>
      <xdr:rowOff>277091</xdr:rowOff>
    </xdr:from>
    <xdr:to>
      <xdr:col>11</xdr:col>
      <xdr:colOff>728868</xdr:colOff>
      <xdr:row>208</xdr:row>
      <xdr:rowOff>1090037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1911827" y="253295727"/>
          <a:ext cx="6457724" cy="3445310"/>
        </a:xfrm>
        <a:prstGeom prst="rect">
          <a:avLst/>
        </a:prstGeom>
      </xdr:spPr>
    </xdr:pic>
    <xdr:clientData/>
  </xdr:twoCellAnchor>
  <xdr:twoCellAnchor editAs="oneCell">
    <xdr:from>
      <xdr:col>6</xdr:col>
      <xdr:colOff>1169400</xdr:colOff>
      <xdr:row>195</xdr:row>
      <xdr:rowOff>642938</xdr:rowOff>
    </xdr:from>
    <xdr:to>
      <xdr:col>12</xdr:col>
      <xdr:colOff>917900</xdr:colOff>
      <xdr:row>197</xdr:row>
      <xdr:rowOff>1389782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0147963" y="234624563"/>
          <a:ext cx="8431403" cy="3428997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54</xdr:col>
      <xdr:colOff>222032</xdr:colOff>
      <xdr:row>270</xdr:row>
      <xdr:rowOff>830179</xdr:rowOff>
    </xdr:from>
    <xdr:to>
      <xdr:col>65</xdr:col>
      <xdr:colOff>221674</xdr:colOff>
      <xdr:row>274</xdr:row>
      <xdr:rowOff>973431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3C06B4BD-7F94-4986-BFC3-FDE10B40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33632" y="252480679"/>
          <a:ext cx="6705242" cy="55153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58</xdr:col>
      <xdr:colOff>374073</xdr:colOff>
      <xdr:row>268</xdr:row>
      <xdr:rowOff>1066800</xdr:rowOff>
    </xdr:from>
    <xdr:to>
      <xdr:col>69</xdr:col>
      <xdr:colOff>66563</xdr:colOff>
      <xdr:row>270</xdr:row>
      <xdr:rowOff>984419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37916D37-77F6-4FB5-8490-F3B2CF72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4073" y="249974100"/>
          <a:ext cx="6398090" cy="266081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38</xdr:col>
      <xdr:colOff>352071</xdr:colOff>
      <xdr:row>282</xdr:row>
      <xdr:rowOff>0</xdr:rowOff>
    </xdr:from>
    <xdr:to>
      <xdr:col>45</xdr:col>
      <xdr:colOff>413783</xdr:colOff>
      <xdr:row>284</xdr:row>
      <xdr:rowOff>1203325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91F5EAF-7F4A-4B8F-B7A0-99769528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10071" y="366222107"/>
          <a:ext cx="4328911" cy="41798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3</xdr:col>
      <xdr:colOff>1523996</xdr:colOff>
      <xdr:row>143</xdr:row>
      <xdr:rowOff>0</xdr:rowOff>
    </xdr:from>
    <xdr:ext cx="13196454" cy="1627909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36607047-33BD-44C2-B22E-B2A5488022B7}"/>
            </a:ext>
          </a:extLst>
        </xdr:cNvPr>
        <xdr:cNvSpPr txBox="1"/>
      </xdr:nvSpPr>
      <xdr:spPr>
        <a:xfrm>
          <a:off x="16071269" y="172229318"/>
          <a:ext cx="13196454" cy="1627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46</xdr:col>
      <xdr:colOff>27834</xdr:colOff>
      <xdr:row>267</xdr:row>
      <xdr:rowOff>538593</xdr:rowOff>
    </xdr:from>
    <xdr:to>
      <xdr:col>55</xdr:col>
      <xdr:colOff>304517</xdr:colOff>
      <xdr:row>272</xdr:row>
      <xdr:rowOff>762063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8EA0A900-0949-4A67-BDC4-ADC7620D1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634" y="248036193"/>
          <a:ext cx="6286091" cy="70814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93</xdr:col>
      <xdr:colOff>193248</xdr:colOff>
      <xdr:row>266</xdr:row>
      <xdr:rowOff>1238594</xdr:rowOff>
    </xdr:from>
    <xdr:to>
      <xdr:col>103</xdr:col>
      <xdr:colOff>299321</xdr:colOff>
      <xdr:row>271</xdr:row>
      <xdr:rowOff>530506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CDF35D0C-9008-47F1-A1F7-EDE26A75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9248" y="247326494"/>
          <a:ext cx="6202073" cy="622611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106</xdr:col>
      <xdr:colOff>445513</xdr:colOff>
      <xdr:row>264</xdr:row>
      <xdr:rowOff>701278</xdr:rowOff>
    </xdr:from>
    <xdr:to>
      <xdr:col>120</xdr:col>
      <xdr:colOff>575544</xdr:colOff>
      <xdr:row>270</xdr:row>
      <xdr:rowOff>867444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D56F14B4-479C-40AA-A42D-77E4E5BA2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56313" y="244084078"/>
          <a:ext cx="8664431" cy="8433866"/>
        </a:xfrm>
        <a:prstGeom prst="rect">
          <a:avLst/>
        </a:prstGeom>
        <a:effectLst/>
      </xdr:spPr>
    </xdr:pic>
    <xdr:clientData/>
  </xdr:twoCellAnchor>
  <xdr:twoCellAnchor editAs="oneCell">
    <xdr:from>
      <xdr:col>70</xdr:col>
      <xdr:colOff>97598</xdr:colOff>
      <xdr:row>266</xdr:row>
      <xdr:rowOff>149373</xdr:rowOff>
    </xdr:from>
    <xdr:to>
      <xdr:col>82</xdr:col>
      <xdr:colOff>109961</xdr:colOff>
      <xdr:row>269</xdr:row>
      <xdr:rowOff>424768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7938DB96-CF51-4BE8-80E6-A3399556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993382" y="244806689"/>
          <a:ext cx="4466396" cy="732756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53</xdr:col>
      <xdr:colOff>127627</xdr:colOff>
      <xdr:row>262</xdr:row>
      <xdr:rowOff>1219200</xdr:rowOff>
    </xdr:from>
    <xdr:to>
      <xdr:col>63</xdr:col>
      <xdr:colOff>387715</xdr:colOff>
      <xdr:row>267</xdr:row>
      <xdr:rowOff>734528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E1351E3B-A9E1-4D7B-8B95-CFFA8FE7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627" y="243306600"/>
          <a:ext cx="6356087" cy="623131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29</xdr:col>
      <xdr:colOff>335295</xdr:colOff>
      <xdr:row>266</xdr:row>
      <xdr:rowOff>1266823</xdr:rowOff>
    </xdr:from>
    <xdr:to>
      <xdr:col>45</xdr:col>
      <xdr:colOff>503702</xdr:colOff>
      <xdr:row>270</xdr:row>
      <xdr:rowOff>1317195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7DBE9F3F-F526-4C78-B4F6-76E19AB2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3495" y="247354723"/>
          <a:ext cx="9932398" cy="5612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97</xdr:col>
      <xdr:colOff>351275</xdr:colOff>
      <xdr:row>272</xdr:row>
      <xdr:rowOff>1066800</xdr:rowOff>
    </xdr:from>
    <xdr:to>
      <xdr:col>103</xdr:col>
      <xdr:colOff>601265</xdr:colOff>
      <xdr:row>275</xdr:row>
      <xdr:rowOff>1056741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91290000-7458-45DD-B771-5560FA1B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75675" y="255422400"/>
          <a:ext cx="3907589" cy="399044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87</xdr:col>
      <xdr:colOff>342901</xdr:colOff>
      <xdr:row>258</xdr:row>
      <xdr:rowOff>0</xdr:rowOff>
    </xdr:from>
    <xdr:to>
      <xdr:col>97</xdr:col>
      <xdr:colOff>22513</xdr:colOff>
      <xdr:row>263</xdr:row>
      <xdr:rowOff>632548</xdr:rowOff>
    </xdr:to>
    <xdr:pic>
      <xdr:nvPicPr>
        <xdr:cNvPr id="89" name="Immagine 88" descr="Grintuss Adult sirop - Aboca">
          <a:extLst>
            <a:ext uri="{FF2B5EF4-FFF2-40B4-BE49-F238E27FC236}">
              <a16:creationId xmlns:a16="http://schemas.microsoft.com/office/drawing/2014/main" id="{C844E1C7-DC10-4A2D-8C57-F858D7E0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71301" y="236448600"/>
          <a:ext cx="5775613" cy="657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83</xdr:col>
      <xdr:colOff>0</xdr:colOff>
      <xdr:row>259</xdr:row>
      <xdr:rowOff>280554</xdr:rowOff>
    </xdr:from>
    <xdr:to>
      <xdr:col>92</xdr:col>
      <xdr:colOff>481272</xdr:colOff>
      <xdr:row>264</xdr:row>
      <xdr:rowOff>316984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A31E2C71-E43B-4D8E-8540-B5ED2689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0" y="238138854"/>
          <a:ext cx="5967672" cy="5861833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110</xdr:col>
      <xdr:colOff>327132</xdr:colOff>
      <xdr:row>258</xdr:row>
      <xdr:rowOff>1295400</xdr:rowOff>
    </xdr:from>
    <xdr:to>
      <xdr:col>121</xdr:col>
      <xdr:colOff>77087</xdr:colOff>
      <xdr:row>264</xdr:row>
      <xdr:rowOff>642964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D3D5F767-7CC8-4088-97BA-40F2777E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76332" y="237744000"/>
          <a:ext cx="6455555" cy="65869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105</xdr:col>
      <xdr:colOff>361781</xdr:colOff>
      <xdr:row>258</xdr:row>
      <xdr:rowOff>0</xdr:rowOff>
    </xdr:from>
    <xdr:to>
      <xdr:col>113</xdr:col>
      <xdr:colOff>217328</xdr:colOff>
      <xdr:row>262</xdr:row>
      <xdr:rowOff>218495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F1D96AC3-E31B-43E5-93DE-25F252B2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62981" y="236448600"/>
          <a:ext cx="4732347" cy="48459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96</xdr:col>
      <xdr:colOff>206669</xdr:colOff>
      <xdr:row>258</xdr:row>
      <xdr:rowOff>0</xdr:rowOff>
    </xdr:from>
    <xdr:to>
      <xdr:col>104</xdr:col>
      <xdr:colOff>87606</xdr:colOff>
      <xdr:row>262</xdr:row>
      <xdr:rowOff>220805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D7CF0349-9D60-4123-B4E5-8ABD593B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21469" y="236448600"/>
          <a:ext cx="4757737" cy="4848223"/>
        </a:xfrm>
        <a:prstGeom prst="rect">
          <a:avLst/>
        </a:prstGeom>
      </xdr:spPr>
    </xdr:pic>
    <xdr:clientData/>
  </xdr:twoCellAnchor>
  <xdr:twoCellAnchor editAs="oneCell">
    <xdr:from>
      <xdr:col>59</xdr:col>
      <xdr:colOff>0</xdr:colOff>
      <xdr:row>257</xdr:row>
      <xdr:rowOff>0</xdr:rowOff>
    </xdr:from>
    <xdr:to>
      <xdr:col>65</xdr:col>
      <xdr:colOff>313450</xdr:colOff>
      <xdr:row>259</xdr:row>
      <xdr:rowOff>1181182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16221C9D-29F3-43F2-BFAF-AD38BE5EF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59600" y="235077000"/>
          <a:ext cx="3971050" cy="39624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69</xdr:col>
      <xdr:colOff>550034</xdr:colOff>
      <xdr:row>257</xdr:row>
      <xdr:rowOff>901846</xdr:rowOff>
    </xdr:from>
    <xdr:to>
      <xdr:col>77</xdr:col>
      <xdr:colOff>172570</xdr:colOff>
      <xdr:row>261</xdr:row>
      <xdr:rowOff>6714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3BA29A87-FA93-4585-B4DB-C3FB3FF3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5634" y="235978846"/>
          <a:ext cx="4499336" cy="4690848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62</xdr:col>
      <xdr:colOff>159161</xdr:colOff>
      <xdr:row>257</xdr:row>
      <xdr:rowOff>901846</xdr:rowOff>
    </xdr:from>
    <xdr:to>
      <xdr:col>70</xdr:col>
      <xdr:colOff>53086</xdr:colOff>
      <xdr:row>261</xdr:row>
      <xdr:rowOff>177947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B0927804-ED64-4EFF-9B8D-7A9AB15BE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561" y="235978846"/>
          <a:ext cx="4770725" cy="4876801"/>
        </a:xfrm>
        <a:prstGeom prst="rect">
          <a:avLst/>
        </a:prstGeom>
      </xdr:spPr>
    </xdr:pic>
    <xdr:clientData/>
  </xdr:twoCellAnchor>
  <xdr:twoCellAnchor editAs="oneCell">
    <xdr:from>
      <xdr:col>49</xdr:col>
      <xdr:colOff>0</xdr:colOff>
      <xdr:row>253</xdr:row>
      <xdr:rowOff>0</xdr:rowOff>
    </xdr:from>
    <xdr:to>
      <xdr:col>56</xdr:col>
      <xdr:colOff>523586</xdr:colOff>
      <xdr:row>257</xdr:row>
      <xdr:rowOff>604987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DB26D314-E375-4A83-8A61-8A8D0BAE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63600" y="229438200"/>
          <a:ext cx="4790786" cy="624378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6</xdr:col>
      <xdr:colOff>920028</xdr:colOff>
      <xdr:row>185</xdr:row>
      <xdr:rowOff>428625</xdr:rowOff>
    </xdr:from>
    <xdr:to>
      <xdr:col>12</xdr:col>
      <xdr:colOff>1326556</xdr:colOff>
      <xdr:row>186</xdr:row>
      <xdr:rowOff>166687</xdr:rowOff>
    </xdr:to>
    <xdr:sp macro="" textlink="">
      <xdr:nvSpPr>
        <xdr:cNvPr id="107" name="CasellaDiTesto 106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CB38AAFE-6000-4A28-ADFE-43B079E2BE16}"/>
            </a:ext>
          </a:extLst>
        </xdr:cNvPr>
        <xdr:cNvSpPr txBox="1"/>
      </xdr:nvSpPr>
      <xdr:spPr>
        <a:xfrm>
          <a:off x="19898591" y="221027625"/>
          <a:ext cx="8240840" cy="1023937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>
    <xdr:from>
      <xdr:col>7</xdr:col>
      <xdr:colOff>788120</xdr:colOff>
      <xdr:row>192</xdr:row>
      <xdr:rowOff>586346</xdr:rowOff>
    </xdr:from>
    <xdr:to>
      <xdr:col>12</xdr:col>
      <xdr:colOff>915699</xdr:colOff>
      <xdr:row>193</xdr:row>
      <xdr:rowOff>107930</xdr:rowOff>
    </xdr:to>
    <xdr:sp macro="" textlink="">
      <xdr:nvSpPr>
        <xdr:cNvPr id="108" name="CasellaDiTesto 107">
          <a:extLst>
            <a:ext uri="{FF2B5EF4-FFF2-40B4-BE49-F238E27FC236}">
              <a16:creationId xmlns:a16="http://schemas.microsoft.com/office/drawing/2014/main" id="{4A054B16-157F-44BE-892F-C2543F1F8028}"/>
            </a:ext>
          </a:extLst>
        </xdr:cNvPr>
        <xdr:cNvSpPr txBox="1"/>
      </xdr:nvSpPr>
      <xdr:spPr>
        <a:xfrm>
          <a:off x="21076370" y="230543659"/>
          <a:ext cx="6652204" cy="8788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261937</xdr:colOff>
      <xdr:row>193</xdr:row>
      <xdr:rowOff>489239</xdr:rowOff>
    </xdr:from>
    <xdr:to>
      <xdr:col>12</xdr:col>
      <xdr:colOff>2262188</xdr:colOff>
      <xdr:row>194</xdr:row>
      <xdr:rowOff>132049</xdr:rowOff>
    </xdr:to>
    <xdr:sp macro="" textlink="">
      <xdr:nvSpPr>
        <xdr:cNvPr id="109" name="CasellaDiTesto 108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834F73CA-ECEF-4137-8F35-9F72B0B7B0B5}"/>
            </a:ext>
          </a:extLst>
        </xdr:cNvPr>
        <xdr:cNvSpPr txBox="1"/>
      </xdr:nvSpPr>
      <xdr:spPr>
        <a:xfrm>
          <a:off x="19240500" y="231803864"/>
          <a:ext cx="9834563" cy="1000123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135054</xdr:colOff>
      <xdr:row>191</xdr:row>
      <xdr:rowOff>727363</xdr:rowOff>
    </xdr:from>
    <xdr:to>
      <xdr:col>12</xdr:col>
      <xdr:colOff>1452563</xdr:colOff>
      <xdr:row>192</xdr:row>
      <xdr:rowOff>493567</xdr:rowOff>
    </xdr:to>
    <xdr:sp macro="" textlink="">
      <xdr:nvSpPr>
        <xdr:cNvPr id="110" name="CasellaDiTesto 109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BADA3949-336D-477D-9A74-EF96E69C6DC5}"/>
            </a:ext>
          </a:extLst>
        </xdr:cNvPr>
        <xdr:cNvSpPr txBox="1"/>
      </xdr:nvSpPr>
      <xdr:spPr>
        <a:xfrm>
          <a:off x="20423304" y="229327363"/>
          <a:ext cx="7842134" cy="1123517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 editAs="oneCell">
    <xdr:from>
      <xdr:col>27</xdr:col>
      <xdr:colOff>0</xdr:colOff>
      <xdr:row>236</xdr:row>
      <xdr:rowOff>0</xdr:rowOff>
    </xdr:from>
    <xdr:to>
      <xdr:col>34</xdr:col>
      <xdr:colOff>81036</xdr:colOff>
      <xdr:row>239</xdr:row>
      <xdr:rowOff>192046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6E152410-722D-40D0-9C9C-774BA5BC7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2813" y="206025750"/>
          <a:ext cx="4414911" cy="42639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594216</xdr:colOff>
      <xdr:row>161</xdr:row>
      <xdr:rowOff>804863</xdr:rowOff>
    </xdr:from>
    <xdr:to>
      <xdr:col>12</xdr:col>
      <xdr:colOff>691934</xdr:colOff>
      <xdr:row>166</xdr:row>
      <xdr:rowOff>1092009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5F6C4CA2-7DDE-4E70-9560-6E117516B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7716" y="210126263"/>
          <a:ext cx="7115046" cy="688883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39</xdr:col>
      <xdr:colOff>194904</xdr:colOff>
      <xdr:row>236</xdr:row>
      <xdr:rowOff>0</xdr:rowOff>
    </xdr:from>
    <xdr:to>
      <xdr:col>52</xdr:col>
      <xdr:colOff>218141</xdr:colOff>
      <xdr:row>239</xdr:row>
      <xdr:rowOff>1195451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6EF46A37-6949-41FB-B256-9533980DE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45891092" y="206025750"/>
          <a:ext cx="8604396" cy="52673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1028700</xdr:colOff>
      <xdr:row>170</xdr:row>
      <xdr:rowOff>457200</xdr:rowOff>
    </xdr:from>
    <xdr:to>
      <xdr:col>12</xdr:col>
      <xdr:colOff>1235250</xdr:colOff>
      <xdr:row>175</xdr:row>
      <xdr:rowOff>338909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7E3E3190-7A10-460E-842E-760CF656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8700" y="221551500"/>
          <a:ext cx="8903741" cy="666004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432954</xdr:colOff>
      <xdr:row>152</xdr:row>
      <xdr:rowOff>1350818</xdr:rowOff>
    </xdr:from>
    <xdr:ext cx="10451811" cy="1538883"/>
    <xdr:sp macro="" textlink="">
      <xdr:nvSpPr>
        <xdr:cNvPr id="115" name="Rettangolo 114">
          <a:extLst>
            <a:ext uri="{FF2B5EF4-FFF2-40B4-BE49-F238E27FC236}">
              <a16:creationId xmlns:a16="http://schemas.microsoft.com/office/drawing/2014/main" id="{D4EB4CA9-9377-4ED6-8ECF-04EA41FAD55C}"/>
            </a:ext>
          </a:extLst>
        </xdr:cNvPr>
        <xdr:cNvSpPr/>
      </xdr:nvSpPr>
      <xdr:spPr>
        <a:xfrm>
          <a:off x="19396363" y="180576682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  <xdr:oneCellAnchor>
    <xdr:from>
      <xdr:col>6</xdr:col>
      <xdr:colOff>519545</xdr:colOff>
      <xdr:row>168</xdr:row>
      <xdr:rowOff>467591</xdr:rowOff>
    </xdr:from>
    <xdr:ext cx="10451811" cy="1538883"/>
    <xdr:sp macro="" textlink="">
      <xdr:nvSpPr>
        <xdr:cNvPr id="116" name="Rettangolo 115">
          <a:extLst>
            <a:ext uri="{FF2B5EF4-FFF2-40B4-BE49-F238E27FC236}">
              <a16:creationId xmlns:a16="http://schemas.microsoft.com/office/drawing/2014/main" id="{262C828E-0DB4-4A0B-A2FF-71B18412E06A}"/>
            </a:ext>
          </a:extLst>
        </xdr:cNvPr>
        <xdr:cNvSpPr/>
      </xdr:nvSpPr>
      <xdr:spPr>
        <a:xfrm>
          <a:off x="19482954" y="202570773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T299"/>
  <sheetViews>
    <sheetView tabSelected="1" view="pageBreakPreview" topLeftCell="A110" zoomScale="55" zoomScaleNormal="55" zoomScaleSheetLayoutView="55" zoomScalePageLayoutView="80" workbookViewId="0">
      <selection activeCell="G117" sqref="G117"/>
    </sheetView>
  </sheetViews>
  <sheetFormatPr defaultColWidth="9.140625" defaultRowHeight="31.5" outlineLevelCol="1" x14ac:dyDescent="0.5"/>
  <cols>
    <col min="1" max="1" width="56.7109375" style="2" customWidth="1"/>
    <col min="2" max="2" width="100.7109375" style="2" bestFit="1" customWidth="1"/>
    <col min="3" max="3" width="58" style="2" bestFit="1" customWidth="1"/>
    <col min="4" max="4" width="30" style="2" bestFit="1" customWidth="1"/>
    <col min="5" max="5" width="27.85546875" style="9" customWidth="1" outlineLevel="1"/>
    <col min="6" max="6" width="24.85546875" style="2" customWidth="1"/>
    <col min="7" max="7" width="25" style="17" customWidth="1"/>
    <col min="8" max="8" width="24.85546875" style="147" customWidth="1"/>
    <col min="9" max="9" width="21.140625" style="157" customWidth="1"/>
    <col min="10" max="10" width="20.28515625" style="158" customWidth="1"/>
    <col min="11" max="11" width="19.7109375" style="157" customWidth="1"/>
    <col min="12" max="12" width="19.140625" style="158" customWidth="1"/>
    <col min="13" max="13" width="20.42578125" style="157" customWidth="1"/>
    <col min="14" max="14" width="19.5703125" style="159" customWidth="1"/>
    <col min="15" max="15" width="18.85546875" style="157" customWidth="1"/>
    <col min="16" max="16" width="19.5703125" style="147" customWidth="1"/>
    <col min="17" max="17" width="22.7109375" style="157" customWidth="1"/>
    <col min="18" max="18" width="24.28515625" style="147" customWidth="1"/>
    <col min="19" max="19" width="37.5703125" style="190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47"/>
      <c r="E1" s="48"/>
      <c r="F1" s="49"/>
      <c r="G1" s="48"/>
      <c r="H1" s="49"/>
      <c r="I1" s="48"/>
      <c r="J1" s="50"/>
      <c r="K1" s="48"/>
      <c r="L1" s="47"/>
      <c r="M1" s="176"/>
      <c r="N1" s="2"/>
      <c r="O1" s="2"/>
      <c r="P1" s="2"/>
      <c r="Q1" s="2"/>
      <c r="R1" s="2"/>
      <c r="S1" s="2"/>
      <c r="T1" s="2"/>
    </row>
    <row r="2" spans="1:20" x14ac:dyDescent="0.5">
      <c r="A2" s="8"/>
      <c r="B2" s="1"/>
      <c r="C2" s="16"/>
      <c r="D2" s="47"/>
      <c r="E2" s="48"/>
      <c r="F2" s="49"/>
      <c r="G2" s="48"/>
      <c r="H2" s="49"/>
      <c r="I2" s="48"/>
      <c r="J2" s="50"/>
      <c r="K2" s="48"/>
      <c r="L2" s="47"/>
      <c r="M2" s="176"/>
      <c r="N2" s="2"/>
      <c r="O2" s="2"/>
      <c r="P2" s="2"/>
      <c r="Q2" s="2"/>
      <c r="R2" s="2"/>
      <c r="S2" s="2"/>
      <c r="T2" s="2"/>
    </row>
    <row r="3" spans="1:20" x14ac:dyDescent="0.5">
      <c r="A3" s="8"/>
      <c r="B3" s="1"/>
      <c r="C3" s="16"/>
      <c r="D3" s="47"/>
      <c r="E3" s="48"/>
      <c r="F3" s="49"/>
      <c r="G3" s="48"/>
      <c r="H3" s="49"/>
      <c r="I3" s="48"/>
      <c r="J3" s="50"/>
      <c r="K3" s="48"/>
      <c r="L3" s="47"/>
      <c r="M3" s="176"/>
      <c r="N3" s="2"/>
      <c r="O3" s="2"/>
      <c r="P3" s="2"/>
      <c r="Q3" s="2"/>
      <c r="R3" s="2"/>
      <c r="S3" s="2"/>
      <c r="T3" s="2"/>
    </row>
    <row r="4" spans="1:20" x14ac:dyDescent="0.5">
      <c r="A4" s="8"/>
      <c r="B4" s="1"/>
      <c r="C4" s="16"/>
      <c r="D4" s="47"/>
      <c r="E4" s="48"/>
      <c r="F4" s="49"/>
      <c r="G4" s="48"/>
      <c r="H4" s="49"/>
      <c r="I4" s="48"/>
      <c r="J4" s="50"/>
      <c r="K4" s="48"/>
      <c r="L4" s="47"/>
      <c r="M4" s="176"/>
      <c r="N4" s="2"/>
      <c r="O4" s="2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47"/>
      <c r="E5" s="48"/>
      <c r="F5" s="49"/>
      <c r="G5" s="48"/>
      <c r="H5" s="49"/>
      <c r="I5" s="48"/>
      <c r="J5" s="50"/>
      <c r="K5" s="48"/>
      <c r="L5" s="47"/>
      <c r="M5" s="176"/>
      <c r="N5" s="2"/>
      <c r="O5" s="2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47"/>
      <c r="E6" s="48"/>
      <c r="F6" s="49"/>
      <c r="G6" s="48"/>
      <c r="H6" s="49"/>
      <c r="I6" s="48"/>
      <c r="J6" s="50"/>
      <c r="K6" s="48"/>
      <c r="L6" s="47"/>
      <c r="M6" s="176"/>
      <c r="N6" s="2"/>
      <c r="O6" s="2"/>
      <c r="P6" s="2"/>
      <c r="Q6" s="2"/>
      <c r="R6" s="2"/>
      <c r="S6" s="2"/>
      <c r="T6" s="2"/>
    </row>
    <row r="7" spans="1:20" s="26" customFormat="1" ht="30" customHeight="1" thickBot="1" x14ac:dyDescent="0.3">
      <c r="A7" s="22"/>
      <c r="B7" s="23"/>
      <c r="C7" s="24"/>
      <c r="D7" s="51"/>
      <c r="E7" s="316" t="s">
        <v>51</v>
      </c>
      <c r="F7" s="317"/>
      <c r="G7" s="319" t="s">
        <v>47</v>
      </c>
      <c r="H7" s="320"/>
      <c r="I7" s="318" t="s">
        <v>48</v>
      </c>
      <c r="J7" s="317"/>
      <c r="K7" s="316" t="s">
        <v>49</v>
      </c>
      <c r="L7" s="317"/>
      <c r="M7" s="25"/>
    </row>
    <row r="8" spans="1:20" s="166" customFormat="1" ht="63.2" customHeight="1" thickBot="1" x14ac:dyDescent="0.3">
      <c r="A8" s="162" t="s">
        <v>0</v>
      </c>
      <c r="B8" s="163" t="s">
        <v>1</v>
      </c>
      <c r="C8" s="164" t="s">
        <v>221</v>
      </c>
      <c r="D8" s="42" t="s">
        <v>2</v>
      </c>
      <c r="E8" s="27" t="s">
        <v>3</v>
      </c>
      <c r="F8" s="43" t="s">
        <v>4</v>
      </c>
      <c r="G8" s="27" t="s">
        <v>3</v>
      </c>
      <c r="H8" s="44" t="s">
        <v>4</v>
      </c>
      <c r="I8" s="45" t="s">
        <v>3</v>
      </c>
      <c r="J8" s="46" t="s">
        <v>4</v>
      </c>
      <c r="K8" s="27" t="s">
        <v>3</v>
      </c>
      <c r="L8" s="28" t="s">
        <v>4</v>
      </c>
      <c r="M8" s="165" t="s">
        <v>401</v>
      </c>
    </row>
    <row r="9" spans="1:20" s="3" customFormat="1" ht="104.25" customHeight="1" x14ac:dyDescent="0.25">
      <c r="A9" s="161" t="s">
        <v>76</v>
      </c>
      <c r="B9" s="10" t="s">
        <v>5</v>
      </c>
      <c r="C9" s="161" t="s">
        <v>148</v>
      </c>
      <c r="D9" s="52">
        <v>6.15</v>
      </c>
      <c r="E9" s="53">
        <f t="shared" ref="E9:E14" si="0">D9*(1-F9)</f>
        <v>3.8745000000000003</v>
      </c>
      <c r="F9" s="54">
        <v>0.37</v>
      </c>
      <c r="G9" s="53">
        <f>D9*(1-H9)</f>
        <v>3.8130000000000002</v>
      </c>
      <c r="H9" s="54">
        <v>0.38</v>
      </c>
      <c r="I9" s="120">
        <f>D9*(1-J9)</f>
        <v>3.7515000000000001</v>
      </c>
      <c r="J9" s="114">
        <v>0.39</v>
      </c>
      <c r="K9" s="57"/>
      <c r="L9" s="58"/>
      <c r="M9" s="261"/>
    </row>
    <row r="10" spans="1:20" s="3" customFormat="1" ht="104.25" customHeight="1" x14ac:dyDescent="0.25">
      <c r="A10" s="161" t="s">
        <v>244</v>
      </c>
      <c r="B10" s="15" t="s">
        <v>245</v>
      </c>
      <c r="C10" s="161" t="s">
        <v>243</v>
      </c>
      <c r="D10" s="59">
        <v>16.8</v>
      </c>
      <c r="E10" s="60">
        <f t="shared" si="0"/>
        <v>9.9120000000000026</v>
      </c>
      <c r="F10" s="61">
        <v>0.41</v>
      </c>
      <c r="G10" s="60">
        <f>D10*(1-H10)</f>
        <v>9.5760000000000023</v>
      </c>
      <c r="H10" s="61">
        <v>0.43</v>
      </c>
      <c r="I10" s="55"/>
      <c r="J10" s="62"/>
      <c r="K10" s="57"/>
      <c r="L10" s="58"/>
      <c r="M10" s="177"/>
    </row>
    <row r="11" spans="1:20" s="3" customFormat="1" ht="104.25" customHeight="1" x14ac:dyDescent="0.25">
      <c r="A11" s="161" t="s">
        <v>77</v>
      </c>
      <c r="B11" s="11" t="s">
        <v>6</v>
      </c>
      <c r="C11" s="161" t="s">
        <v>149</v>
      </c>
      <c r="D11" s="59">
        <v>10.6</v>
      </c>
      <c r="E11" s="63">
        <f t="shared" si="0"/>
        <v>6.89</v>
      </c>
      <c r="F11" s="65">
        <v>0.35</v>
      </c>
      <c r="G11" s="63">
        <f>D11*(1-H11)</f>
        <v>6.7839999999999998</v>
      </c>
      <c r="H11" s="65">
        <v>0.36</v>
      </c>
      <c r="I11" s="66">
        <f>D11*(1-J11)</f>
        <v>6.6779999999999999</v>
      </c>
      <c r="J11" s="65">
        <v>0.37</v>
      </c>
      <c r="K11" s="67"/>
      <c r="L11" s="68"/>
      <c r="M11" s="178"/>
    </row>
    <row r="12" spans="1:20" s="3" customFormat="1" ht="104.25" customHeight="1" x14ac:dyDescent="0.25">
      <c r="A12" s="161" t="s">
        <v>78</v>
      </c>
      <c r="B12" s="11" t="s">
        <v>7</v>
      </c>
      <c r="C12" s="161" t="s">
        <v>150</v>
      </c>
      <c r="D12" s="59">
        <v>10.029999999999999</v>
      </c>
      <c r="E12" s="63">
        <f t="shared" si="0"/>
        <v>4.1574349999999995</v>
      </c>
      <c r="F12" s="69">
        <v>0.58550000000000002</v>
      </c>
      <c r="G12" s="63">
        <f>D12*(1-H12)</f>
        <v>4.8695649999999997</v>
      </c>
      <c r="H12" s="69">
        <v>0.51449999999999996</v>
      </c>
      <c r="I12" s="66">
        <f>D12*(1-J12)</f>
        <v>4.5796979999999996</v>
      </c>
      <c r="J12" s="72">
        <v>0.54339999999999999</v>
      </c>
      <c r="K12" s="67"/>
      <c r="L12" s="68"/>
      <c r="M12" s="178"/>
    </row>
    <row r="13" spans="1:20" s="4" customFormat="1" ht="104.25" customHeight="1" x14ac:dyDescent="0.25">
      <c r="A13" s="161" t="s">
        <v>79</v>
      </c>
      <c r="B13" s="11" t="s">
        <v>8</v>
      </c>
      <c r="C13" s="161" t="s">
        <v>151</v>
      </c>
      <c r="D13" s="59">
        <v>9.27</v>
      </c>
      <c r="E13" s="63">
        <f t="shared" si="0"/>
        <v>6.1645500000000002</v>
      </c>
      <c r="F13" s="72">
        <v>0.33500000000000002</v>
      </c>
      <c r="G13" s="67">
        <f t="shared" ref="G13:G14" si="1">D13*(1-H13)</f>
        <v>6.118199999999999</v>
      </c>
      <c r="H13" s="68">
        <v>0.34</v>
      </c>
      <c r="I13" s="67">
        <f>D13*(1-J13)</f>
        <v>6.118199999999999</v>
      </c>
      <c r="J13" s="68">
        <v>0.34</v>
      </c>
      <c r="K13" s="67"/>
      <c r="L13" s="68"/>
      <c r="M13" s="286" t="s">
        <v>481</v>
      </c>
      <c r="N13" s="3"/>
      <c r="O13" s="3"/>
      <c r="P13" s="3"/>
      <c r="Q13" s="3"/>
      <c r="R13" s="3"/>
      <c r="S13" s="3"/>
      <c r="T13" s="3"/>
    </row>
    <row r="14" spans="1:20" s="3" customFormat="1" ht="104.25" customHeight="1" x14ac:dyDescent="0.25">
      <c r="A14" s="161" t="s">
        <v>80</v>
      </c>
      <c r="B14" s="11" t="s">
        <v>9</v>
      </c>
      <c r="C14" s="161" t="s">
        <v>152</v>
      </c>
      <c r="D14" s="59">
        <v>28.05</v>
      </c>
      <c r="E14" s="63">
        <f t="shared" si="0"/>
        <v>12.902999999999999</v>
      </c>
      <c r="F14" s="65">
        <v>0.54</v>
      </c>
      <c r="G14" s="63">
        <f t="shared" si="1"/>
        <v>12.622499999999999</v>
      </c>
      <c r="H14" s="65">
        <v>0.55000000000000004</v>
      </c>
      <c r="I14" s="70"/>
      <c r="J14" s="71"/>
      <c r="K14" s="67"/>
      <c r="L14" s="68"/>
      <c r="M14" s="178"/>
    </row>
    <row r="15" spans="1:20" s="3" customFormat="1" ht="104.25" customHeight="1" x14ac:dyDescent="0.25">
      <c r="A15" s="161" t="s">
        <v>81</v>
      </c>
      <c r="B15" s="12" t="s">
        <v>67</v>
      </c>
      <c r="C15" s="161" t="s">
        <v>153</v>
      </c>
      <c r="D15" s="59">
        <v>9.91</v>
      </c>
      <c r="E15" s="63">
        <f>D15*(1-F15)</f>
        <v>6.2433000000000005</v>
      </c>
      <c r="F15" s="65">
        <v>0.37</v>
      </c>
      <c r="G15" s="63">
        <f>D15*(1-H15)</f>
        <v>6.0450999999999997</v>
      </c>
      <c r="H15" s="78">
        <v>0.39</v>
      </c>
      <c r="I15" s="66">
        <f>D15*(1-J15)</f>
        <v>5.8469000000000007</v>
      </c>
      <c r="J15" s="65">
        <v>0.41</v>
      </c>
      <c r="K15" s="67"/>
      <c r="L15" s="68"/>
      <c r="M15" s="179"/>
    </row>
    <row r="16" spans="1:20" s="3" customFormat="1" ht="104.25" customHeight="1" x14ac:dyDescent="0.25">
      <c r="A16" s="161" t="s">
        <v>398</v>
      </c>
      <c r="B16" s="276" t="s">
        <v>399</v>
      </c>
      <c r="C16" s="161" t="s">
        <v>400</v>
      </c>
      <c r="D16" s="59">
        <v>53.25</v>
      </c>
      <c r="E16" s="267">
        <f>D16*(1-F16)</f>
        <v>33.547499999999999</v>
      </c>
      <c r="F16" s="65">
        <v>0.37</v>
      </c>
      <c r="G16" s="267">
        <f>D16*(1-H16)</f>
        <v>32.482500000000002</v>
      </c>
      <c r="H16" s="78">
        <v>0.39</v>
      </c>
      <c r="I16" s="77"/>
      <c r="J16" s="266"/>
      <c r="K16" s="67"/>
      <c r="L16" s="68"/>
      <c r="M16" s="178"/>
    </row>
    <row r="17" spans="1:13" s="3" customFormat="1" ht="104.25" customHeight="1" x14ac:dyDescent="0.25">
      <c r="A17" s="161" t="s">
        <v>82</v>
      </c>
      <c r="B17" s="11" t="s">
        <v>10</v>
      </c>
      <c r="C17" s="161" t="s">
        <v>154</v>
      </c>
      <c r="D17" s="59">
        <v>20.77</v>
      </c>
      <c r="E17" s="63">
        <f t="shared" ref="E17:E18" si="2">D17*(1-F17)</f>
        <v>11.008100000000001</v>
      </c>
      <c r="F17" s="78">
        <v>0.47</v>
      </c>
      <c r="G17" s="75"/>
      <c r="H17" s="76"/>
      <c r="I17" s="77"/>
      <c r="J17" s="71">
        <f>H17</f>
        <v>0</v>
      </c>
      <c r="K17" s="67"/>
      <c r="L17" s="68"/>
      <c r="M17" s="178"/>
    </row>
    <row r="18" spans="1:13" s="3" customFormat="1" ht="100.5" customHeight="1" x14ac:dyDescent="0.25">
      <c r="A18" s="161" t="s">
        <v>83</v>
      </c>
      <c r="B18" s="11" t="s">
        <v>70</v>
      </c>
      <c r="C18" s="161" t="s">
        <v>155</v>
      </c>
      <c r="D18" s="59">
        <v>15</v>
      </c>
      <c r="E18" s="63">
        <f t="shared" si="2"/>
        <v>9.75</v>
      </c>
      <c r="F18" s="78">
        <v>0.35</v>
      </c>
      <c r="G18" s="81">
        <f>D18*(1-H18)</f>
        <v>9.6</v>
      </c>
      <c r="H18" s="82">
        <v>0.36</v>
      </c>
      <c r="I18" s="83">
        <f>D18*(1-J18)</f>
        <v>9.375</v>
      </c>
      <c r="J18" s="84">
        <v>0.375</v>
      </c>
      <c r="K18" s="67"/>
      <c r="L18" s="68"/>
      <c r="M18" s="178"/>
    </row>
    <row r="19" spans="1:13" s="3" customFormat="1" ht="104.25" customHeight="1" x14ac:dyDescent="0.25">
      <c r="A19" s="161" t="s">
        <v>285</v>
      </c>
      <c r="B19" s="15" t="s">
        <v>286</v>
      </c>
      <c r="C19" s="161" t="s">
        <v>287</v>
      </c>
      <c r="D19" s="59">
        <v>63.2</v>
      </c>
      <c r="E19" s="92">
        <f t="shared" ref="E19:E23" si="3">D19*(1-F19)</f>
        <v>40.100400000000008</v>
      </c>
      <c r="F19" s="132">
        <v>0.36549999999999999</v>
      </c>
      <c r="G19" s="75"/>
      <c r="H19" s="76"/>
      <c r="I19" s="77"/>
      <c r="J19" s="71">
        <f>H19</f>
        <v>0</v>
      </c>
      <c r="K19" s="67"/>
      <c r="L19" s="68"/>
      <c r="M19" s="178"/>
    </row>
    <row r="20" spans="1:13" s="3" customFormat="1" ht="104.25" customHeight="1" x14ac:dyDescent="0.25">
      <c r="A20" s="161" t="s">
        <v>84</v>
      </c>
      <c r="B20" s="12" t="s">
        <v>257</v>
      </c>
      <c r="C20" s="161" t="s">
        <v>156</v>
      </c>
      <c r="D20" s="59">
        <v>16.82</v>
      </c>
      <c r="E20" s="85">
        <f t="shared" si="3"/>
        <v>11.101199999999999</v>
      </c>
      <c r="F20" s="86">
        <v>0.34</v>
      </c>
      <c r="G20" s="87"/>
      <c r="H20" s="88"/>
      <c r="I20" s="77"/>
      <c r="J20" s="89"/>
      <c r="K20" s="67"/>
      <c r="L20" s="68"/>
      <c r="M20" s="178"/>
    </row>
    <row r="21" spans="1:13" s="3" customFormat="1" ht="99.75" customHeight="1" x14ac:dyDescent="0.25">
      <c r="A21" s="161" t="s">
        <v>85</v>
      </c>
      <c r="B21" s="11" t="s">
        <v>71</v>
      </c>
      <c r="C21" s="161" t="s">
        <v>157</v>
      </c>
      <c r="D21" s="59">
        <v>14.27</v>
      </c>
      <c r="E21" s="63">
        <f t="shared" si="3"/>
        <v>8.8474000000000004</v>
      </c>
      <c r="F21" s="91">
        <v>0.38</v>
      </c>
      <c r="G21" s="81">
        <f>D21*(1-H21)</f>
        <v>8.5619999999999994</v>
      </c>
      <c r="H21" s="82">
        <v>0.4</v>
      </c>
      <c r="I21" s="83">
        <f>D21*(1-J21)</f>
        <v>8.1339000000000006</v>
      </c>
      <c r="J21" s="82">
        <v>0.43</v>
      </c>
      <c r="K21" s="67"/>
      <c r="L21" s="68"/>
      <c r="M21" s="178"/>
    </row>
    <row r="22" spans="1:13" s="3" customFormat="1" ht="104.25" customHeight="1" x14ac:dyDescent="0.25">
      <c r="A22" s="161" t="s">
        <v>86</v>
      </c>
      <c r="B22" s="34" t="s">
        <v>63</v>
      </c>
      <c r="C22" s="161" t="s">
        <v>158</v>
      </c>
      <c r="D22" s="59">
        <v>140.21</v>
      </c>
      <c r="E22" s="63">
        <f t="shared" si="3"/>
        <v>83.424949999999995</v>
      </c>
      <c r="F22" s="64">
        <v>0.40500000000000003</v>
      </c>
      <c r="G22" s="67"/>
      <c r="H22" s="71"/>
      <c r="I22" s="70"/>
      <c r="J22" s="89"/>
      <c r="K22" s="67"/>
      <c r="L22" s="68"/>
      <c r="M22" s="6"/>
    </row>
    <row r="23" spans="1:13" s="3" customFormat="1" ht="104.25" customHeight="1" thickBot="1" x14ac:dyDescent="0.3">
      <c r="A23" s="200" t="s">
        <v>87</v>
      </c>
      <c r="B23" s="12" t="s">
        <v>11</v>
      </c>
      <c r="C23" s="200" t="s">
        <v>159</v>
      </c>
      <c r="D23" s="139">
        <v>9.94</v>
      </c>
      <c r="E23" s="85">
        <f t="shared" si="3"/>
        <v>6.3616000000000001</v>
      </c>
      <c r="F23" s="86">
        <v>0.36</v>
      </c>
      <c r="G23" s="85">
        <f>D23*(1-H23)</f>
        <v>6.2124999999999995</v>
      </c>
      <c r="H23" s="224">
        <v>0.375</v>
      </c>
      <c r="I23" s="101"/>
      <c r="J23" s="103"/>
      <c r="K23" s="70"/>
      <c r="L23" s="68"/>
      <c r="M23" s="178"/>
    </row>
    <row r="24" spans="1:13" s="3" customFormat="1" ht="32.25" thickBot="1" x14ac:dyDescent="0.3">
      <c r="A24" s="22"/>
      <c r="B24" s="23"/>
      <c r="C24" s="24"/>
      <c r="D24" s="51"/>
      <c r="E24" s="316" t="s">
        <v>51</v>
      </c>
      <c r="F24" s="317"/>
      <c r="G24" s="319" t="s">
        <v>47</v>
      </c>
      <c r="H24" s="320"/>
      <c r="I24" s="318" t="s">
        <v>48</v>
      </c>
      <c r="J24" s="317"/>
      <c r="K24" s="316" t="s">
        <v>49</v>
      </c>
      <c r="L24" s="317"/>
      <c r="M24" s="25"/>
    </row>
    <row r="25" spans="1:13" s="3" customFormat="1" ht="53.25" thickBot="1" x14ac:dyDescent="0.3">
      <c r="A25" s="20" t="s">
        <v>0</v>
      </c>
      <c r="B25" s="19" t="s">
        <v>1</v>
      </c>
      <c r="C25" s="21" t="s">
        <v>221</v>
      </c>
      <c r="D25" s="42" t="s">
        <v>2</v>
      </c>
      <c r="E25" s="27" t="s">
        <v>3</v>
      </c>
      <c r="F25" s="43" t="s">
        <v>4</v>
      </c>
      <c r="G25" s="27" t="s">
        <v>3</v>
      </c>
      <c r="H25" s="44" t="s">
        <v>4</v>
      </c>
      <c r="I25" s="45" t="s">
        <v>3</v>
      </c>
      <c r="J25" s="46" t="s">
        <v>4</v>
      </c>
      <c r="K25" s="27" t="s">
        <v>3</v>
      </c>
      <c r="L25" s="28" t="s">
        <v>4</v>
      </c>
      <c r="M25" s="165" t="s">
        <v>401</v>
      </c>
    </row>
    <row r="26" spans="1:13" s="3" customFormat="1" ht="104.25" customHeight="1" x14ac:dyDescent="0.25">
      <c r="A26" s="200" t="s">
        <v>88</v>
      </c>
      <c r="B26" s="11" t="s">
        <v>12</v>
      </c>
      <c r="C26" s="207" t="s">
        <v>160</v>
      </c>
      <c r="D26" s="59">
        <v>7.17</v>
      </c>
      <c r="E26" s="323" t="s">
        <v>275</v>
      </c>
      <c r="F26" s="324"/>
      <c r="G26" s="323" t="s">
        <v>276</v>
      </c>
      <c r="H26" s="324"/>
      <c r="I26" s="323" t="s">
        <v>303</v>
      </c>
      <c r="J26" s="324"/>
      <c r="K26" s="55"/>
      <c r="L26" s="58"/>
      <c r="M26" s="185"/>
    </row>
    <row r="27" spans="1:13" s="3" customFormat="1" ht="104.25" customHeight="1" x14ac:dyDescent="0.25">
      <c r="A27" s="161" t="s">
        <v>89</v>
      </c>
      <c r="B27" s="12" t="s">
        <v>404</v>
      </c>
      <c r="C27" s="161" t="s">
        <v>161</v>
      </c>
      <c r="D27" s="104">
        <v>9.91</v>
      </c>
      <c r="E27" s="60">
        <f>D27*(1-F27)</f>
        <v>3.8203049999999994</v>
      </c>
      <c r="F27" s="284">
        <v>0.61450000000000005</v>
      </c>
      <c r="G27" s="67"/>
      <c r="H27" s="71"/>
      <c r="I27" s="70"/>
      <c r="J27" s="89"/>
      <c r="K27" s="55"/>
      <c r="L27" s="58"/>
      <c r="M27" s="185"/>
    </row>
    <row r="28" spans="1:13" s="3" customFormat="1" ht="104.25" customHeight="1" x14ac:dyDescent="0.25">
      <c r="A28" s="161" t="s">
        <v>89</v>
      </c>
      <c r="B28" s="272" t="s">
        <v>402</v>
      </c>
      <c r="C28" s="161" t="s">
        <v>161</v>
      </c>
      <c r="D28" s="104">
        <v>9.91</v>
      </c>
      <c r="E28" s="60">
        <f>D28*(1-F28)</f>
        <v>3.4903019999999998</v>
      </c>
      <c r="F28" s="284">
        <v>0.64780000000000004</v>
      </c>
      <c r="G28" s="57"/>
      <c r="H28" s="62"/>
      <c r="I28" s="55"/>
      <c r="J28" s="56"/>
      <c r="K28" s="321" t="s">
        <v>337</v>
      </c>
      <c r="L28" s="322"/>
      <c r="M28" s="178"/>
    </row>
    <row r="29" spans="1:13" s="3" customFormat="1" ht="104.25" customHeight="1" x14ac:dyDescent="0.25">
      <c r="A29" s="161" t="s">
        <v>90</v>
      </c>
      <c r="B29" s="11" t="s">
        <v>72</v>
      </c>
      <c r="C29" s="161" t="s">
        <v>162</v>
      </c>
      <c r="D29" s="59">
        <v>18.809999999999999</v>
      </c>
      <c r="E29" s="63">
        <f>D29*(1-F29)</f>
        <v>10.909800000000001</v>
      </c>
      <c r="F29" s="65">
        <v>0.42</v>
      </c>
      <c r="G29" s="95">
        <f>D29*(1-H29)</f>
        <v>10.5336</v>
      </c>
      <c r="H29" s="91">
        <v>0.44</v>
      </c>
      <c r="I29" s="70"/>
      <c r="J29" s="89"/>
      <c r="K29" s="67"/>
      <c r="L29" s="68"/>
      <c r="M29" s="178"/>
    </row>
    <row r="30" spans="1:13" s="3" customFormat="1" ht="104.25" customHeight="1" x14ac:dyDescent="0.25">
      <c r="A30" s="161" t="s">
        <v>91</v>
      </c>
      <c r="B30" s="11" t="s">
        <v>64</v>
      </c>
      <c r="C30" s="161" t="s">
        <v>163</v>
      </c>
      <c r="D30" s="59">
        <v>18.809999999999999</v>
      </c>
      <c r="E30" s="63">
        <f t="shared" ref="E30:E31" si="4">D30*(1-F30)</f>
        <v>8.2763999999999989</v>
      </c>
      <c r="F30" s="65">
        <v>0.56000000000000005</v>
      </c>
      <c r="G30" s="67"/>
      <c r="H30" s="71"/>
      <c r="I30" s="70"/>
      <c r="J30" s="89"/>
      <c r="K30" s="67"/>
      <c r="L30" s="68"/>
      <c r="M30" s="178"/>
    </row>
    <row r="31" spans="1:13" s="3" customFormat="1" ht="104.25" customHeight="1" x14ac:dyDescent="0.25">
      <c r="A31" s="200" t="s">
        <v>92</v>
      </c>
      <c r="B31" s="11" t="s">
        <v>54</v>
      </c>
      <c r="C31" s="168" t="s">
        <v>164</v>
      </c>
      <c r="D31" s="140">
        <v>17.170000000000002</v>
      </c>
      <c r="E31" s="60">
        <f t="shared" si="4"/>
        <v>10.902950000000001</v>
      </c>
      <c r="F31" s="301">
        <v>0.36499999999999999</v>
      </c>
      <c r="G31" s="60">
        <f>D31*(1-H31)</f>
        <v>10.559550000000002</v>
      </c>
      <c r="H31" s="301">
        <v>0.38500000000000001</v>
      </c>
      <c r="I31" s="120">
        <f>D31*(1-J31)</f>
        <v>10.302000000000001</v>
      </c>
      <c r="J31" s="119">
        <v>0.4</v>
      </c>
      <c r="K31" s="55"/>
      <c r="L31" s="58"/>
      <c r="M31" s="261"/>
    </row>
    <row r="32" spans="1:13" s="3" customFormat="1" ht="104.25" customHeight="1" x14ac:dyDescent="0.25">
      <c r="A32" s="161" t="s">
        <v>93</v>
      </c>
      <c r="B32" s="11" t="s">
        <v>13</v>
      </c>
      <c r="C32" s="161" t="s">
        <v>165</v>
      </c>
      <c r="D32" s="59">
        <v>15.91</v>
      </c>
      <c r="E32" s="60">
        <f t="shared" ref="E32:E34" si="5">D32*(1-F32)</f>
        <v>6.9701710000000006</v>
      </c>
      <c r="F32" s="301">
        <v>0.56189999999999996</v>
      </c>
      <c r="G32" s="60">
        <f>D32*(1-H32)</f>
        <v>6.7394759999999998</v>
      </c>
      <c r="H32" s="301">
        <v>0.57640000000000002</v>
      </c>
      <c r="I32" s="120">
        <f>D32*(1-J32)</f>
        <v>6.2796770000000013</v>
      </c>
      <c r="J32" s="246">
        <v>0.60529999999999995</v>
      </c>
      <c r="K32" s="67"/>
      <c r="L32" s="68"/>
      <c r="M32" s="178"/>
    </row>
    <row r="33" spans="1:13" s="3" customFormat="1" ht="104.25" customHeight="1" x14ac:dyDescent="0.25">
      <c r="A33" s="161" t="s">
        <v>437</v>
      </c>
      <c r="B33" s="15" t="s">
        <v>452</v>
      </c>
      <c r="C33" s="161" t="s">
        <v>166</v>
      </c>
      <c r="D33" s="59">
        <v>10.63</v>
      </c>
      <c r="E33" s="92">
        <f>D33*(1-F33)</f>
        <v>6.6969000000000003</v>
      </c>
      <c r="F33" s="97">
        <v>0.37</v>
      </c>
      <c r="G33" s="66">
        <f>D33-(D33*H33)</f>
        <v>6.4311500000000006</v>
      </c>
      <c r="H33" s="117">
        <v>0.39500000000000002</v>
      </c>
      <c r="I33" s="70"/>
      <c r="J33" s="89"/>
      <c r="K33" s="67"/>
      <c r="L33" s="68"/>
      <c r="M33" s="287"/>
    </row>
    <row r="34" spans="1:13" s="3" customFormat="1" ht="104.25" customHeight="1" x14ac:dyDescent="0.25">
      <c r="A34" s="161" t="s">
        <v>94</v>
      </c>
      <c r="B34" s="11" t="s">
        <v>14</v>
      </c>
      <c r="C34" s="161" t="s">
        <v>166</v>
      </c>
      <c r="D34" s="59">
        <v>11.43</v>
      </c>
      <c r="E34" s="63">
        <f t="shared" si="5"/>
        <v>7.5437999999999992</v>
      </c>
      <c r="F34" s="65">
        <v>0.34</v>
      </c>
      <c r="G34" s="63">
        <f>D34*(1-H34)</f>
        <v>7.48665</v>
      </c>
      <c r="H34" s="98">
        <v>0.34499999999999997</v>
      </c>
      <c r="I34" s="66">
        <f>D34*(1-J34)</f>
        <v>7.4295</v>
      </c>
      <c r="J34" s="91">
        <v>0.35</v>
      </c>
      <c r="K34" s="67"/>
      <c r="L34" s="68"/>
      <c r="M34" s="209"/>
    </row>
    <row r="35" spans="1:13" s="3" customFormat="1" ht="104.25" customHeight="1" x14ac:dyDescent="0.25">
      <c r="A35" s="161" t="s">
        <v>95</v>
      </c>
      <c r="B35" s="11" t="s">
        <v>15</v>
      </c>
      <c r="C35" s="161" t="s">
        <v>167</v>
      </c>
      <c r="D35" s="59">
        <v>6.24</v>
      </c>
      <c r="E35" s="63">
        <f t="shared" ref="E35:E36" si="6">D35*(1-F35)</f>
        <v>3.9624000000000001</v>
      </c>
      <c r="F35" s="64">
        <v>0.36499999999999999</v>
      </c>
      <c r="G35" s="57"/>
      <c r="H35" s="71"/>
      <c r="I35" s="70"/>
      <c r="J35" s="89"/>
      <c r="K35" s="67"/>
      <c r="L35" s="68"/>
      <c r="M35" s="178"/>
    </row>
    <row r="36" spans="1:13" s="3" customFormat="1" ht="116.25" customHeight="1" x14ac:dyDescent="0.25">
      <c r="A36" s="161" t="s">
        <v>222</v>
      </c>
      <c r="B36" s="11" t="s">
        <v>223</v>
      </c>
      <c r="C36" s="161" t="s">
        <v>224</v>
      </c>
      <c r="D36" s="59">
        <v>10.029999999999999</v>
      </c>
      <c r="E36" s="63">
        <f t="shared" si="6"/>
        <v>6.2185999999999995</v>
      </c>
      <c r="F36" s="65">
        <v>0.38</v>
      </c>
      <c r="G36" s="81">
        <f>D36*(1-H36)</f>
        <v>6.1182999999999996</v>
      </c>
      <c r="H36" s="82">
        <v>0.39</v>
      </c>
      <c r="I36" s="99">
        <f>D36*(1-J36)</f>
        <v>6.0179999999999998</v>
      </c>
      <c r="J36" s="100">
        <v>0.4</v>
      </c>
      <c r="K36" s="67"/>
      <c r="L36" s="68"/>
      <c r="M36" s="178"/>
    </row>
    <row r="37" spans="1:13" s="3" customFormat="1" ht="108" customHeight="1" x14ac:dyDescent="0.25">
      <c r="A37" s="161" t="s">
        <v>96</v>
      </c>
      <c r="B37" s="11" t="s">
        <v>60</v>
      </c>
      <c r="C37" s="161" t="s">
        <v>168</v>
      </c>
      <c r="D37" s="59">
        <v>31.27</v>
      </c>
      <c r="E37" s="63">
        <f t="shared" ref="E37:E39" si="7">D37*(1-F37)</f>
        <v>10.78815</v>
      </c>
      <c r="F37" s="64">
        <v>0.65500000000000003</v>
      </c>
      <c r="G37" s="67"/>
      <c r="H37" s="71"/>
      <c r="I37" s="101"/>
      <c r="J37" s="102"/>
      <c r="K37" s="67"/>
      <c r="L37" s="68"/>
      <c r="M37" s="178"/>
    </row>
    <row r="38" spans="1:13" s="3" customFormat="1" ht="104.25" customHeight="1" x14ac:dyDescent="0.25">
      <c r="A38" s="161" t="s">
        <v>98</v>
      </c>
      <c r="B38" s="11" t="s">
        <v>17</v>
      </c>
      <c r="C38" s="161" t="s">
        <v>170</v>
      </c>
      <c r="D38" s="59">
        <v>16</v>
      </c>
      <c r="E38" s="63">
        <f t="shared" si="7"/>
        <v>9.76</v>
      </c>
      <c r="F38" s="78">
        <v>0.39</v>
      </c>
      <c r="G38" s="67">
        <f t="shared" ref="G38:L38" si="8">E38</f>
        <v>9.76</v>
      </c>
      <c r="H38" s="71">
        <f t="shared" si="8"/>
        <v>0.39</v>
      </c>
      <c r="I38" s="70">
        <f t="shared" si="8"/>
        <v>9.76</v>
      </c>
      <c r="J38" s="89">
        <f t="shared" si="8"/>
        <v>0.39</v>
      </c>
      <c r="K38" s="67">
        <f t="shared" si="8"/>
        <v>9.76</v>
      </c>
      <c r="L38" s="68">
        <f t="shared" si="8"/>
        <v>0.39</v>
      </c>
      <c r="M38" s="181"/>
    </row>
    <row r="39" spans="1:13" s="3" customFormat="1" ht="104.25" customHeight="1" x14ac:dyDescent="0.25">
      <c r="A39" s="161" t="s">
        <v>99</v>
      </c>
      <c r="B39" s="13" t="s">
        <v>66</v>
      </c>
      <c r="C39" s="161" t="s">
        <v>171</v>
      </c>
      <c r="D39" s="59">
        <v>13.41</v>
      </c>
      <c r="E39" s="63">
        <f t="shared" si="7"/>
        <v>6.4367999999999999</v>
      </c>
      <c r="F39" s="65">
        <v>0.52</v>
      </c>
      <c r="G39" s="67"/>
      <c r="H39" s="71"/>
      <c r="I39" s="67"/>
      <c r="J39" s="71"/>
      <c r="K39" s="67"/>
      <c r="L39" s="71"/>
      <c r="M39" s="6"/>
    </row>
    <row r="40" spans="1:13" s="3" customFormat="1" ht="104.25" customHeight="1" x14ac:dyDescent="0.25">
      <c r="A40" s="161" t="s">
        <v>97</v>
      </c>
      <c r="B40" s="11" t="s">
        <v>16</v>
      </c>
      <c r="C40" s="161" t="s">
        <v>169</v>
      </c>
      <c r="D40" s="59">
        <v>14.23</v>
      </c>
      <c r="E40" s="63">
        <f>D40*(1-F40)</f>
        <v>8.9649000000000001</v>
      </c>
      <c r="F40" s="78">
        <v>0.37</v>
      </c>
      <c r="G40" s="63">
        <f>D40*(1-H40)</f>
        <v>8.6803000000000008</v>
      </c>
      <c r="H40" s="78">
        <v>0.39</v>
      </c>
      <c r="I40" s="70"/>
      <c r="J40" s="89"/>
      <c r="K40" s="67"/>
      <c r="L40" s="68"/>
      <c r="M40" s="178"/>
    </row>
    <row r="41" spans="1:13" s="3" customFormat="1" ht="104.25" customHeight="1" thickBot="1" x14ac:dyDescent="0.3">
      <c r="A41" s="161" t="s">
        <v>100</v>
      </c>
      <c r="B41" s="13" t="s">
        <v>57</v>
      </c>
      <c r="C41" s="161" t="s">
        <v>172</v>
      </c>
      <c r="D41" s="59">
        <v>23.48</v>
      </c>
      <c r="E41" s="63">
        <f>D41*(1-F41)</f>
        <v>8.1499079999999999</v>
      </c>
      <c r="F41" s="69">
        <v>0.65290000000000004</v>
      </c>
      <c r="G41" s="67"/>
      <c r="H41" s="71"/>
      <c r="I41" s="70"/>
      <c r="J41" s="71"/>
      <c r="K41" s="67"/>
      <c r="L41" s="93"/>
      <c r="M41" s="6"/>
    </row>
    <row r="42" spans="1:13" s="3" customFormat="1" ht="32.25" thickBot="1" x14ac:dyDescent="0.3">
      <c r="A42" s="22"/>
      <c r="B42" s="23"/>
      <c r="C42" s="24"/>
      <c r="D42" s="51"/>
      <c r="E42" s="316" t="s">
        <v>51</v>
      </c>
      <c r="F42" s="317"/>
      <c r="G42" s="319" t="s">
        <v>47</v>
      </c>
      <c r="H42" s="320"/>
      <c r="I42" s="318" t="s">
        <v>48</v>
      </c>
      <c r="J42" s="317"/>
      <c r="K42" s="316" t="s">
        <v>49</v>
      </c>
      <c r="L42" s="317"/>
      <c r="M42" s="25"/>
    </row>
    <row r="43" spans="1:13" s="3" customFormat="1" ht="53.25" thickBot="1" x14ac:dyDescent="0.3">
      <c r="A43" s="20" t="s">
        <v>0</v>
      </c>
      <c r="B43" s="19" t="s">
        <v>1</v>
      </c>
      <c r="C43" s="29" t="s">
        <v>221</v>
      </c>
      <c r="D43" s="42" t="s">
        <v>2</v>
      </c>
      <c r="E43" s="27" t="s">
        <v>3</v>
      </c>
      <c r="F43" s="43" t="s">
        <v>4</v>
      </c>
      <c r="G43" s="27" t="s">
        <v>3</v>
      </c>
      <c r="H43" s="44" t="s">
        <v>4</v>
      </c>
      <c r="I43" s="45" t="s">
        <v>3</v>
      </c>
      <c r="J43" s="46" t="s">
        <v>4</v>
      </c>
      <c r="K43" s="27" t="s">
        <v>3</v>
      </c>
      <c r="L43" s="28" t="s">
        <v>4</v>
      </c>
      <c r="M43" s="165" t="s">
        <v>401</v>
      </c>
    </row>
    <row r="44" spans="1:13" s="3" customFormat="1" ht="104.25" customHeight="1" x14ac:dyDescent="0.25">
      <c r="A44" s="200" t="s">
        <v>247</v>
      </c>
      <c r="B44" s="13" t="s">
        <v>246</v>
      </c>
      <c r="C44" s="200" t="s">
        <v>248</v>
      </c>
      <c r="D44" s="59">
        <v>8.3800000000000008</v>
      </c>
      <c r="E44" s="85">
        <f>D44*(1-F44)</f>
        <v>5.0280000000000005</v>
      </c>
      <c r="F44" s="86">
        <v>0.4</v>
      </c>
      <c r="G44" s="85">
        <f t="shared" ref="G44:G49" si="9">D44*(1-H44)</f>
        <v>4.8604000000000012</v>
      </c>
      <c r="H44" s="100">
        <v>0.42</v>
      </c>
      <c r="I44" s="85">
        <f>D44*(1-J44)</f>
        <v>4.7766000000000011</v>
      </c>
      <c r="J44" s="100">
        <v>0.43</v>
      </c>
      <c r="K44" s="67"/>
      <c r="L44" s="93"/>
      <c r="M44" s="6"/>
    </row>
    <row r="45" spans="1:13" s="3" customFormat="1" ht="104.25" customHeight="1" x14ac:dyDescent="0.25">
      <c r="A45" s="200" t="s">
        <v>226</v>
      </c>
      <c r="B45" s="268" t="s">
        <v>61</v>
      </c>
      <c r="C45" s="200" t="s">
        <v>227</v>
      </c>
      <c r="D45" s="140">
        <v>6.35</v>
      </c>
      <c r="E45" s="63">
        <f t="shared" ref="E45:E48" si="10">D45*(1-F45)</f>
        <v>4.0004999999999997</v>
      </c>
      <c r="F45" s="78">
        <v>0.37</v>
      </c>
      <c r="G45" s="63">
        <f t="shared" si="9"/>
        <v>3.8734999999999995</v>
      </c>
      <c r="H45" s="82">
        <v>0.39</v>
      </c>
      <c r="I45" s="63">
        <f>D45*(1-J45)</f>
        <v>3.7465000000000002</v>
      </c>
      <c r="J45" s="82">
        <v>0.41</v>
      </c>
      <c r="K45" s="277"/>
      <c r="L45" s="278"/>
      <c r="M45" s="177"/>
    </row>
    <row r="46" spans="1:13" s="3" customFormat="1" ht="102" customHeight="1" x14ac:dyDescent="0.25">
      <c r="A46" s="200" t="s">
        <v>301</v>
      </c>
      <c r="B46" s="309" t="s">
        <v>42</v>
      </c>
      <c r="C46" s="200" t="s">
        <v>302</v>
      </c>
      <c r="D46" s="59">
        <v>9</v>
      </c>
      <c r="E46" s="66">
        <f t="shared" si="10"/>
        <v>4.5495000000000001</v>
      </c>
      <c r="F46" s="69">
        <v>0.4945</v>
      </c>
      <c r="G46" s="122">
        <f t="shared" si="9"/>
        <v>4.4001000000000001</v>
      </c>
      <c r="H46" s="260">
        <v>0.5111</v>
      </c>
      <c r="I46" s="122">
        <f>D46*(1-J46)</f>
        <v>4.1697000000000006</v>
      </c>
      <c r="J46" s="260">
        <v>0.53669999999999995</v>
      </c>
      <c r="K46" s="70"/>
      <c r="L46" s="113"/>
      <c r="M46" s="177"/>
    </row>
    <row r="47" spans="1:13" s="3" customFormat="1" ht="104.25" customHeight="1" x14ac:dyDescent="0.25">
      <c r="A47" s="161" t="s">
        <v>101</v>
      </c>
      <c r="B47" s="310" t="s">
        <v>52</v>
      </c>
      <c r="C47" s="161" t="s">
        <v>173</v>
      </c>
      <c r="D47" s="109">
        <v>16.61</v>
      </c>
      <c r="E47" s="60">
        <f t="shared" si="10"/>
        <v>9.4593950000000007</v>
      </c>
      <c r="F47" s="303">
        <v>0.43049999999999999</v>
      </c>
      <c r="G47" s="60">
        <f t="shared" si="9"/>
        <v>8.9893319999999992</v>
      </c>
      <c r="H47" s="303">
        <v>0.45879999999999999</v>
      </c>
      <c r="I47" s="118">
        <f>D47*(1-J47)</f>
        <v>8.5192689999999995</v>
      </c>
      <c r="J47" s="304">
        <v>0.48709999999999998</v>
      </c>
      <c r="K47" s="70"/>
      <c r="L47" s="110"/>
      <c r="M47" s="211"/>
    </row>
    <row r="48" spans="1:13" s="3" customFormat="1" ht="104.25" customHeight="1" x14ac:dyDescent="0.25">
      <c r="A48" s="161" t="s">
        <v>102</v>
      </c>
      <c r="B48" s="14" t="s">
        <v>447</v>
      </c>
      <c r="C48" s="161" t="s">
        <v>174</v>
      </c>
      <c r="D48" s="107">
        <v>10.23</v>
      </c>
      <c r="E48" s="81">
        <f t="shared" si="10"/>
        <v>5.9334000000000007</v>
      </c>
      <c r="F48" s="82">
        <v>0.42</v>
      </c>
      <c r="G48" s="83">
        <f t="shared" si="9"/>
        <v>5.7288000000000006</v>
      </c>
      <c r="H48" s="307">
        <v>0.44</v>
      </c>
      <c r="I48" s="70"/>
      <c r="J48" s="112"/>
      <c r="K48" s="70"/>
      <c r="L48" s="110"/>
      <c r="M48" s="179"/>
    </row>
    <row r="49" spans="1:13" s="3" customFormat="1" ht="104.25" customHeight="1" x14ac:dyDescent="0.25">
      <c r="A49" s="161" t="s">
        <v>441</v>
      </c>
      <c r="B49" s="220" t="s">
        <v>442</v>
      </c>
      <c r="C49" s="227" t="s">
        <v>443</v>
      </c>
      <c r="D49" s="109">
        <v>10.41</v>
      </c>
      <c r="E49" s="92">
        <f t="shared" ref="E49" si="11">D49*(1-F49)</f>
        <v>6.4542000000000002</v>
      </c>
      <c r="F49" s="203">
        <v>0.38</v>
      </c>
      <c r="G49" s="92">
        <f t="shared" si="9"/>
        <v>6.1419000000000006</v>
      </c>
      <c r="H49" s="203">
        <v>0.41</v>
      </c>
      <c r="I49" s="92">
        <f>D49*(1-J49)</f>
        <v>5.829600000000001</v>
      </c>
      <c r="J49" s="204">
        <v>0.44</v>
      </c>
      <c r="K49" s="70"/>
      <c r="L49" s="265"/>
      <c r="M49" s="211"/>
    </row>
    <row r="50" spans="1:13" s="3" customFormat="1" ht="104.25" customHeight="1" x14ac:dyDescent="0.25">
      <c r="A50" s="161" t="s">
        <v>395</v>
      </c>
      <c r="B50" s="15" t="s">
        <v>396</v>
      </c>
      <c r="C50" s="161" t="s">
        <v>397</v>
      </c>
      <c r="D50" s="59">
        <f>21.53/1.1</f>
        <v>19.572727272727271</v>
      </c>
      <c r="E50" s="92">
        <f>D50-(D50*F50)</f>
        <v>12.428681818181817</v>
      </c>
      <c r="F50" s="279">
        <v>0.36499999999999999</v>
      </c>
      <c r="G50" s="70"/>
      <c r="H50" s="112"/>
      <c r="I50" s="70"/>
      <c r="J50" s="112"/>
      <c r="K50" s="70"/>
      <c r="L50" s="265"/>
      <c r="M50" s="211"/>
    </row>
    <row r="51" spans="1:13" s="3" customFormat="1" ht="104.25" customHeight="1" x14ac:dyDescent="0.25">
      <c r="A51" s="161" t="s">
        <v>103</v>
      </c>
      <c r="B51" s="14" t="s">
        <v>18</v>
      </c>
      <c r="C51" s="161" t="s">
        <v>175</v>
      </c>
      <c r="D51" s="59">
        <v>8.64</v>
      </c>
      <c r="E51" s="63">
        <f t="shared" ref="E51" si="12">D51*(1-F51)</f>
        <v>5.2704000000000004</v>
      </c>
      <c r="F51" s="106">
        <v>0.39</v>
      </c>
      <c r="G51" s="83">
        <f>D51*(1-H51)</f>
        <v>5.0112000000000005</v>
      </c>
      <c r="H51" s="65">
        <v>0.42</v>
      </c>
      <c r="I51" s="83">
        <f>D51*(1-J51)</f>
        <v>4.6656000000000004</v>
      </c>
      <c r="J51" s="94">
        <v>0.46</v>
      </c>
      <c r="K51" s="70"/>
      <c r="L51" s="68"/>
      <c r="M51" s="182"/>
    </row>
    <row r="52" spans="1:13" s="3" customFormat="1" ht="104.25" customHeight="1" x14ac:dyDescent="0.25">
      <c r="A52" s="161" t="s">
        <v>375</v>
      </c>
      <c r="B52" s="14" t="s">
        <v>376</v>
      </c>
      <c r="C52" s="161" t="s">
        <v>377</v>
      </c>
      <c r="D52" s="59">
        <v>15.95</v>
      </c>
      <c r="E52" s="63">
        <f>D52*(1-F52)</f>
        <v>7.4964999999999993</v>
      </c>
      <c r="F52" s="106">
        <v>0.53</v>
      </c>
      <c r="G52" s="66">
        <f>D52*(1-H52)</f>
        <v>6.6990000000000007</v>
      </c>
      <c r="H52" s="65">
        <v>0.57999999999999996</v>
      </c>
      <c r="I52" s="70"/>
      <c r="J52" s="89"/>
      <c r="K52" s="70"/>
      <c r="L52" s="68"/>
      <c r="M52" s="178"/>
    </row>
    <row r="53" spans="1:13" s="3" customFormat="1" ht="104.25" customHeight="1" x14ac:dyDescent="0.25">
      <c r="A53" s="161" t="s">
        <v>104</v>
      </c>
      <c r="B53" s="11" t="s">
        <v>74</v>
      </c>
      <c r="C53" s="161" t="s">
        <v>176</v>
      </c>
      <c r="D53" s="59">
        <v>7</v>
      </c>
      <c r="E53" s="63">
        <f t="shared" ref="E53" si="13">D53*(1-F53)</f>
        <v>4.2083999999999993</v>
      </c>
      <c r="F53" s="72">
        <v>0.39879999999999999</v>
      </c>
      <c r="G53" s="81">
        <f t="shared" ref="G53" si="14">D53*(1-H53)</f>
        <v>4.1425999999999998</v>
      </c>
      <c r="H53" s="260">
        <v>0.40820000000000001</v>
      </c>
      <c r="I53" s="70">
        <f t="shared" ref="I53:J53" si="15">G53</f>
        <v>4.1425999999999998</v>
      </c>
      <c r="J53" s="71">
        <f t="shared" si="15"/>
        <v>0.40820000000000001</v>
      </c>
      <c r="K53" s="70"/>
      <c r="L53" s="68"/>
      <c r="M53" s="208"/>
    </row>
    <row r="54" spans="1:13" s="3" customFormat="1" ht="104.25" customHeight="1" x14ac:dyDescent="0.25">
      <c r="A54" s="161" t="s">
        <v>238</v>
      </c>
      <c r="B54" s="11" t="s">
        <v>239</v>
      </c>
      <c r="C54" s="161" t="s">
        <v>234</v>
      </c>
      <c r="D54" s="59">
        <v>13.27</v>
      </c>
      <c r="E54" s="63">
        <f>D54*(1-F54)</f>
        <v>8.1199130000000004</v>
      </c>
      <c r="F54" s="69">
        <v>0.3881</v>
      </c>
      <c r="G54" s="63">
        <f>D54*(1-H54)</f>
        <v>7.8598210000000002</v>
      </c>
      <c r="H54" s="123">
        <v>0.40770000000000001</v>
      </c>
      <c r="I54" s="66">
        <f>D54*(1-J54)</f>
        <v>7.6103449999999997</v>
      </c>
      <c r="J54" s="123">
        <v>0.42649999999999999</v>
      </c>
      <c r="K54" s="70"/>
      <c r="L54" s="68"/>
      <c r="M54" s="210"/>
    </row>
    <row r="55" spans="1:13" s="3" customFormat="1" ht="104.25" customHeight="1" x14ac:dyDescent="0.25">
      <c r="A55" s="161" t="s">
        <v>235</v>
      </c>
      <c r="B55" s="11" t="s">
        <v>236</v>
      </c>
      <c r="C55" s="161" t="s">
        <v>237</v>
      </c>
      <c r="D55" s="59">
        <v>16.36</v>
      </c>
      <c r="E55" s="66">
        <f>D55*(1-F55)</f>
        <v>9.539515999999999</v>
      </c>
      <c r="F55" s="135">
        <v>0.41689999999999999</v>
      </c>
      <c r="G55" s="66">
        <f>D55*(1-H55)</f>
        <v>9.3906400000000012</v>
      </c>
      <c r="H55" s="146">
        <v>0.42599999999999999</v>
      </c>
      <c r="I55" s="101"/>
      <c r="J55" s="103"/>
      <c r="K55" s="70"/>
      <c r="L55" s="68"/>
      <c r="M55" s="184"/>
    </row>
    <row r="56" spans="1:13" s="3" customFormat="1" ht="104.25" customHeight="1" x14ac:dyDescent="0.25">
      <c r="A56" s="161" t="s">
        <v>105</v>
      </c>
      <c r="B56" s="11" t="s">
        <v>19</v>
      </c>
      <c r="C56" s="168" t="s">
        <v>177</v>
      </c>
      <c r="D56" s="116">
        <v>28</v>
      </c>
      <c r="E56" s="63">
        <f>D56*(1-F56)</f>
        <v>14.84</v>
      </c>
      <c r="F56" s="65">
        <v>0.47</v>
      </c>
      <c r="G56" s="66">
        <f>D56*(1-H56)</f>
        <v>13.44</v>
      </c>
      <c r="H56" s="91">
        <v>0.52</v>
      </c>
      <c r="I56" s="67"/>
      <c r="J56" s="89"/>
      <c r="K56" s="70"/>
      <c r="L56" s="68"/>
      <c r="M56" s="184"/>
    </row>
    <row r="57" spans="1:13" s="3" customFormat="1" ht="104.25" customHeight="1" x14ac:dyDescent="0.25">
      <c r="A57" s="161" t="s">
        <v>106</v>
      </c>
      <c r="B57" s="34" t="s">
        <v>20</v>
      </c>
      <c r="C57" s="169" t="s">
        <v>178</v>
      </c>
      <c r="D57" s="116">
        <v>9.65</v>
      </c>
      <c r="E57" s="60">
        <f>D57*(1-F57)</f>
        <v>6.03125</v>
      </c>
      <c r="F57" s="117">
        <v>0.375</v>
      </c>
      <c r="G57" s="118">
        <f>D57*(1-H57)</f>
        <v>5.79</v>
      </c>
      <c r="H57" s="119">
        <v>0.4</v>
      </c>
      <c r="I57" s="118">
        <f>D57*(1-J57)</f>
        <v>5.5970000000000013</v>
      </c>
      <c r="J57" s="94">
        <v>0.42</v>
      </c>
      <c r="K57" s="70"/>
      <c r="L57" s="68"/>
      <c r="M57" s="185"/>
    </row>
    <row r="58" spans="1:13" s="3" customFormat="1" ht="104.25" customHeight="1" x14ac:dyDescent="0.25">
      <c r="A58" s="161" t="s">
        <v>107</v>
      </c>
      <c r="B58" s="11" t="s">
        <v>21</v>
      </c>
      <c r="C58" s="169" t="s">
        <v>179</v>
      </c>
      <c r="D58" s="116">
        <v>14.55</v>
      </c>
      <c r="E58" s="66">
        <f>D58*(1-F58)</f>
        <v>8.0796150000000004</v>
      </c>
      <c r="F58" s="133">
        <v>0.44469999999999998</v>
      </c>
      <c r="G58" s="63">
        <f t="shared" ref="G58" si="16">D58*(1-H58)</f>
        <v>7.8802800000000017</v>
      </c>
      <c r="H58" s="123">
        <v>0.45839999999999997</v>
      </c>
      <c r="I58" s="67"/>
      <c r="J58" s="89"/>
      <c r="K58" s="70"/>
      <c r="L58" s="68"/>
      <c r="M58" s="178"/>
    </row>
    <row r="59" spans="1:13" s="3" customFormat="1" ht="104.25" customHeight="1" thickBot="1" x14ac:dyDescent="0.3">
      <c r="A59" s="161" t="s">
        <v>108</v>
      </c>
      <c r="B59" s="308" t="s">
        <v>62</v>
      </c>
      <c r="C59" s="168" t="s">
        <v>108</v>
      </c>
      <c r="D59" s="116">
        <v>7.13</v>
      </c>
      <c r="E59" s="63">
        <v>3.38</v>
      </c>
      <c r="F59" s="69">
        <v>0.52590000000000003</v>
      </c>
      <c r="G59" s="66">
        <f>D59*(1-H59)</f>
        <v>3.0801600000000002</v>
      </c>
      <c r="H59" s="123">
        <v>0.56799999999999995</v>
      </c>
      <c r="I59" s="70">
        <f t="shared" ref="I59" si="17">G59</f>
        <v>3.0801600000000002</v>
      </c>
      <c r="J59" s="71">
        <f t="shared" ref="J59" si="18">H59</f>
        <v>0.56799999999999995</v>
      </c>
      <c r="K59" s="70"/>
      <c r="L59" s="68"/>
      <c r="M59" s="183"/>
    </row>
    <row r="60" spans="1:13" s="3" customFormat="1" ht="32.25" thickBot="1" x14ac:dyDescent="0.3">
      <c r="A60" s="22"/>
      <c r="B60" s="23"/>
      <c r="C60" s="24"/>
      <c r="D60" s="51"/>
      <c r="E60" s="316" t="s">
        <v>51</v>
      </c>
      <c r="F60" s="317"/>
      <c r="G60" s="319" t="s">
        <v>47</v>
      </c>
      <c r="H60" s="320"/>
      <c r="I60" s="318" t="s">
        <v>48</v>
      </c>
      <c r="J60" s="317"/>
      <c r="K60" s="316" t="s">
        <v>49</v>
      </c>
      <c r="L60" s="317"/>
      <c r="M60" s="25"/>
    </row>
    <row r="61" spans="1:13" s="3" customFormat="1" ht="53.25" thickBot="1" x14ac:dyDescent="0.3">
      <c r="A61" s="20" t="s">
        <v>0</v>
      </c>
      <c r="B61" s="170" t="s">
        <v>1</v>
      </c>
      <c r="C61" s="29" t="s">
        <v>221</v>
      </c>
      <c r="D61" s="171" t="s">
        <v>2</v>
      </c>
      <c r="E61" s="27" t="s">
        <v>3</v>
      </c>
      <c r="F61" s="43" t="s">
        <v>4</v>
      </c>
      <c r="G61" s="27" t="s">
        <v>3</v>
      </c>
      <c r="H61" s="44" t="s">
        <v>4</v>
      </c>
      <c r="I61" s="45" t="s">
        <v>3</v>
      </c>
      <c r="J61" s="46" t="s">
        <v>4</v>
      </c>
      <c r="K61" s="27" t="s">
        <v>3</v>
      </c>
      <c r="L61" s="28" t="s">
        <v>4</v>
      </c>
      <c r="M61" s="165" t="s">
        <v>401</v>
      </c>
    </row>
    <row r="62" spans="1:13" s="3" customFormat="1" ht="103.5" customHeight="1" x14ac:dyDescent="0.25">
      <c r="A62" s="161" t="s">
        <v>232</v>
      </c>
      <c r="B62" s="11" t="s">
        <v>231</v>
      </c>
      <c r="C62" s="169" t="s">
        <v>233</v>
      </c>
      <c r="D62" s="116">
        <v>8.9499999999999993</v>
      </c>
      <c r="E62" s="63">
        <f>D62*(1-F62)</f>
        <v>3.2497449999999994</v>
      </c>
      <c r="F62" s="69">
        <v>0.63690000000000002</v>
      </c>
      <c r="G62" s="66">
        <f>D62*(1-H62)</f>
        <v>3.1002800000000001</v>
      </c>
      <c r="H62" s="135">
        <v>0.65359999999999996</v>
      </c>
      <c r="I62" s="70"/>
      <c r="J62" s="89"/>
      <c r="K62" s="70"/>
      <c r="L62" s="68"/>
      <c r="M62" s="178"/>
    </row>
    <row r="63" spans="1:13" s="3" customFormat="1" ht="118.5" customHeight="1" x14ac:dyDescent="0.25">
      <c r="A63" s="161" t="s">
        <v>373</v>
      </c>
      <c r="B63" s="263" t="s">
        <v>372</v>
      </c>
      <c r="C63" s="169" t="s">
        <v>374</v>
      </c>
      <c r="D63" s="116">
        <v>6.52</v>
      </c>
      <c r="E63" s="66">
        <f t="shared" ref="E63" si="19">D63*(1-F63)</f>
        <v>4.2379999999999995</v>
      </c>
      <c r="F63" s="78">
        <v>0.35</v>
      </c>
      <c r="G63" s="66">
        <f t="shared" ref="G63" si="20">D63*(1-H63)</f>
        <v>4.1727999999999996</v>
      </c>
      <c r="H63" s="91">
        <v>0.36</v>
      </c>
      <c r="I63" s="70"/>
      <c r="J63" s="89"/>
      <c r="K63" s="70"/>
      <c r="L63" s="68"/>
      <c r="M63" s="283" t="s">
        <v>448</v>
      </c>
    </row>
    <row r="64" spans="1:13" s="3" customFormat="1" ht="112.5" customHeight="1" x14ac:dyDescent="0.25">
      <c r="A64" s="161" t="s">
        <v>288</v>
      </c>
      <c r="B64" s="220" t="s">
        <v>289</v>
      </c>
      <c r="C64" s="169" t="s">
        <v>290</v>
      </c>
      <c r="D64" s="116">
        <v>12.94</v>
      </c>
      <c r="E64" s="92">
        <f t="shared" ref="E64:E65" si="21">D64*(1-F64)</f>
        <v>8.1522000000000006</v>
      </c>
      <c r="F64" s="174">
        <v>0.37</v>
      </c>
      <c r="G64" s="66">
        <f>D64*(1-H64)</f>
        <v>7.9581</v>
      </c>
      <c r="H64" s="214">
        <v>0.38500000000000001</v>
      </c>
      <c r="I64" s="67"/>
      <c r="J64" s="89"/>
      <c r="K64" s="70"/>
      <c r="L64" s="68"/>
      <c r="M64" s="211"/>
    </row>
    <row r="65" spans="1:13" s="3" customFormat="1" ht="103.5" customHeight="1" x14ac:dyDescent="0.25">
      <c r="A65" s="161" t="s">
        <v>109</v>
      </c>
      <c r="B65" s="11" t="s">
        <v>22</v>
      </c>
      <c r="C65" s="169" t="s">
        <v>180</v>
      </c>
      <c r="D65" s="116">
        <v>3.78</v>
      </c>
      <c r="E65" s="85">
        <f t="shared" si="21"/>
        <v>2.4192</v>
      </c>
      <c r="F65" s="86">
        <v>0.36</v>
      </c>
      <c r="G65" s="66">
        <f>D65*(1-H65)</f>
        <v>2.3435999999999999</v>
      </c>
      <c r="H65" s="97">
        <v>0.38</v>
      </c>
      <c r="I65" s="63">
        <f>D65*(1-J65)</f>
        <v>2.2679999999999998</v>
      </c>
      <c r="J65" s="97">
        <v>0.4</v>
      </c>
      <c r="K65" s="67"/>
      <c r="L65" s="68"/>
      <c r="M65" s="211"/>
    </row>
    <row r="66" spans="1:13" s="3" customFormat="1" ht="103.5" customHeight="1" x14ac:dyDescent="0.25">
      <c r="A66" s="161" t="s">
        <v>111</v>
      </c>
      <c r="B66" s="11" t="s">
        <v>24</v>
      </c>
      <c r="C66" s="169" t="s">
        <v>183</v>
      </c>
      <c r="D66" s="90">
        <v>6.25</v>
      </c>
      <c r="E66" s="63">
        <f>D66*(1-F66)</f>
        <v>3.6875000000000004</v>
      </c>
      <c r="F66" s="65">
        <v>0.41</v>
      </c>
      <c r="G66" s="70"/>
      <c r="H66" s="89"/>
      <c r="I66" s="70"/>
      <c r="J66" s="89"/>
      <c r="K66" s="70"/>
      <c r="L66" s="68"/>
      <c r="M66" s="211"/>
    </row>
    <row r="67" spans="1:13" s="3" customFormat="1" ht="110.25" customHeight="1" x14ac:dyDescent="0.25">
      <c r="A67" s="161" t="s">
        <v>110</v>
      </c>
      <c r="B67" s="15" t="s">
        <v>23</v>
      </c>
      <c r="C67" s="169" t="s">
        <v>182</v>
      </c>
      <c r="D67" s="116">
        <v>19.079999999999998</v>
      </c>
      <c r="E67" s="66">
        <f t="shared" ref="E67:E73" si="22">D67*(1-F67)</f>
        <v>12.020399999999999</v>
      </c>
      <c r="F67" s="124">
        <v>0.37</v>
      </c>
      <c r="G67" s="63">
        <f>D67*(1-H67)</f>
        <v>11.829599999999999</v>
      </c>
      <c r="H67" s="125">
        <v>0.38</v>
      </c>
      <c r="I67" s="67"/>
      <c r="J67" s="89"/>
      <c r="K67" s="70"/>
      <c r="L67" s="68"/>
      <c r="M67" s="211"/>
    </row>
    <row r="68" spans="1:13" s="3" customFormat="1" ht="105" customHeight="1" x14ac:dyDescent="0.25">
      <c r="A68" s="161" t="s">
        <v>273</v>
      </c>
      <c r="B68" s="197" t="s">
        <v>274</v>
      </c>
      <c r="C68" s="169" t="s">
        <v>344</v>
      </c>
      <c r="D68" s="116">
        <v>9.4499999999999993</v>
      </c>
      <c r="E68" s="92">
        <f>D68*(1-F68)</f>
        <v>4.1702849999999998</v>
      </c>
      <c r="F68" s="305">
        <v>0.55869999999999997</v>
      </c>
      <c r="G68" s="66">
        <f>D68*(1-H68)</f>
        <v>3.9897899999999997</v>
      </c>
      <c r="H68" s="135">
        <v>0.57779999999999998</v>
      </c>
      <c r="I68" s="92">
        <f>D68*(1-J68)</f>
        <v>3.8196899999999996</v>
      </c>
      <c r="J68" s="135">
        <v>0.5958</v>
      </c>
      <c r="K68" s="70"/>
      <c r="L68" s="68"/>
      <c r="M68" s="186"/>
    </row>
    <row r="69" spans="1:13" s="3" customFormat="1" ht="105" customHeight="1" x14ac:dyDescent="0.25">
      <c r="A69" s="161" t="s">
        <v>112</v>
      </c>
      <c r="B69" s="160" t="s">
        <v>271</v>
      </c>
      <c r="C69" s="169" t="s">
        <v>184</v>
      </c>
      <c r="D69" s="90">
        <v>13.59</v>
      </c>
      <c r="E69" s="63">
        <f t="shared" si="22"/>
        <v>5.9931899999999994</v>
      </c>
      <c r="F69" s="80">
        <v>0.55900000000000005</v>
      </c>
      <c r="G69" s="70"/>
      <c r="H69" s="89"/>
      <c r="I69" s="70"/>
      <c r="J69" s="89"/>
      <c r="K69" s="70"/>
      <c r="L69" s="68"/>
      <c r="M69" s="178"/>
    </row>
    <row r="70" spans="1:13" s="3" customFormat="1" ht="105" customHeight="1" x14ac:dyDescent="0.25">
      <c r="A70" s="161" t="s">
        <v>113</v>
      </c>
      <c r="B70" s="308" t="s">
        <v>477</v>
      </c>
      <c r="C70" s="169" t="s">
        <v>185</v>
      </c>
      <c r="D70" s="90">
        <v>16.73</v>
      </c>
      <c r="E70" s="63">
        <f t="shared" si="22"/>
        <v>7.0266000000000011</v>
      </c>
      <c r="F70" s="91">
        <v>0.57999999999999996</v>
      </c>
      <c r="G70" s="70"/>
      <c r="H70" s="89"/>
      <c r="I70" s="70"/>
      <c r="J70" s="89"/>
      <c r="K70" s="70"/>
      <c r="L70" s="68"/>
      <c r="M70" s="178"/>
    </row>
    <row r="71" spans="1:13" s="3" customFormat="1" ht="105" customHeight="1" thickBot="1" x14ac:dyDescent="0.3">
      <c r="A71" s="161" t="s">
        <v>299</v>
      </c>
      <c r="B71" s="12" t="s">
        <v>298</v>
      </c>
      <c r="C71" s="169" t="s">
        <v>300</v>
      </c>
      <c r="D71" s="90">
        <v>14.5</v>
      </c>
      <c r="E71" s="63">
        <f t="shared" si="22"/>
        <v>7.3224999999999998</v>
      </c>
      <c r="F71" s="79">
        <v>0.495</v>
      </c>
      <c r="G71" s="70"/>
      <c r="H71" s="89"/>
      <c r="I71" s="70"/>
      <c r="J71" s="89"/>
      <c r="K71" s="70"/>
      <c r="L71" s="68"/>
      <c r="M71" s="178"/>
    </row>
    <row r="72" spans="1:13" s="3" customFormat="1" ht="105" customHeight="1" x14ac:dyDescent="0.25">
      <c r="A72" s="161" t="s">
        <v>114</v>
      </c>
      <c r="B72" s="11" t="s">
        <v>25</v>
      </c>
      <c r="C72" s="172" t="s">
        <v>186</v>
      </c>
      <c r="D72" s="90">
        <v>6.6</v>
      </c>
      <c r="E72" s="63">
        <f t="shared" si="22"/>
        <v>3.8280000000000003</v>
      </c>
      <c r="F72" s="97">
        <v>0.42</v>
      </c>
      <c r="G72" s="66">
        <f>D72*(1-H72)</f>
        <v>3.6960000000000002</v>
      </c>
      <c r="H72" s="97">
        <v>0.44</v>
      </c>
      <c r="I72" s="70"/>
      <c r="J72" s="89"/>
      <c r="K72" s="70"/>
      <c r="L72" s="68"/>
      <c r="M72" s="178"/>
    </row>
    <row r="73" spans="1:13" s="3" customFormat="1" ht="105" customHeight="1" x14ac:dyDescent="0.25">
      <c r="A73" s="161" t="s">
        <v>115</v>
      </c>
      <c r="B73" s="11" t="s">
        <v>26</v>
      </c>
      <c r="C73" s="169" t="s">
        <v>187</v>
      </c>
      <c r="D73" s="116">
        <v>4.5199999999999996</v>
      </c>
      <c r="E73" s="66">
        <f t="shared" si="22"/>
        <v>2.5764</v>
      </c>
      <c r="F73" s="97">
        <v>0.43</v>
      </c>
      <c r="G73" s="66">
        <f t="shared" ref="G73" si="23">D73*(1-H73)</f>
        <v>2.3956</v>
      </c>
      <c r="H73" s="97">
        <v>0.47</v>
      </c>
      <c r="I73" s="63">
        <f>D73*(1-J73)</f>
        <v>2.3051999999999997</v>
      </c>
      <c r="J73" s="97">
        <v>0.49</v>
      </c>
      <c r="K73" s="70"/>
      <c r="L73" s="68"/>
      <c r="M73" s="178"/>
    </row>
    <row r="74" spans="1:13" s="3" customFormat="1" ht="105" customHeight="1" x14ac:dyDescent="0.25">
      <c r="A74" s="161" t="s">
        <v>116</v>
      </c>
      <c r="B74" s="11" t="s">
        <v>27</v>
      </c>
      <c r="C74" s="169" t="s">
        <v>188</v>
      </c>
      <c r="D74" s="116">
        <v>23.14</v>
      </c>
      <c r="E74" s="66">
        <f>D74*(1-F74)</f>
        <v>11.917100000000001</v>
      </c>
      <c r="F74" s="80">
        <v>0.48499999999999999</v>
      </c>
      <c r="G74" s="66">
        <f>D74*(1-H74)</f>
        <v>10.9915</v>
      </c>
      <c r="H74" s="80">
        <v>0.52500000000000002</v>
      </c>
      <c r="I74" s="81">
        <f>D74*(1-J74)</f>
        <v>10.528699999999999</v>
      </c>
      <c r="J74" s="96">
        <v>0.54500000000000004</v>
      </c>
      <c r="K74" s="70"/>
      <c r="L74" s="68"/>
      <c r="M74" s="178"/>
    </row>
    <row r="75" spans="1:13" s="3" customFormat="1" ht="105" customHeight="1" x14ac:dyDescent="0.25">
      <c r="A75" s="161" t="s">
        <v>117</v>
      </c>
      <c r="B75" s="11" t="s">
        <v>28</v>
      </c>
      <c r="C75" s="169" t="s">
        <v>189</v>
      </c>
      <c r="D75" s="116">
        <v>15.32</v>
      </c>
      <c r="E75" s="66">
        <f t="shared" ref="E75" si="24">D75*(1-F75)</f>
        <v>8.4260000000000002</v>
      </c>
      <c r="F75" s="97">
        <v>0.45</v>
      </c>
      <c r="G75" s="66">
        <f t="shared" ref="G75" si="25">D75*(1-H75)</f>
        <v>7.9664000000000001</v>
      </c>
      <c r="H75" s="97">
        <v>0.48</v>
      </c>
      <c r="I75" s="81">
        <f>D75*(1-J75)</f>
        <v>7.66</v>
      </c>
      <c r="J75" s="94">
        <v>0.5</v>
      </c>
      <c r="K75" s="70"/>
      <c r="L75" s="68"/>
      <c r="M75" s="178"/>
    </row>
    <row r="76" spans="1:13" s="3" customFormat="1" ht="105" customHeight="1" x14ac:dyDescent="0.25">
      <c r="A76" s="161" t="s">
        <v>267</v>
      </c>
      <c r="B76" s="11" t="s">
        <v>268</v>
      </c>
      <c r="C76" s="169" t="s">
        <v>269</v>
      </c>
      <c r="D76" s="116">
        <v>15.09</v>
      </c>
      <c r="E76" s="66">
        <f>D76*(1-F76)</f>
        <v>9.9593999999999987</v>
      </c>
      <c r="F76" s="97">
        <v>0.34</v>
      </c>
      <c r="G76" s="70"/>
      <c r="H76" s="68"/>
      <c r="I76" s="70"/>
      <c r="J76" s="68"/>
      <c r="K76" s="70"/>
      <c r="L76" s="68"/>
      <c r="M76" s="178"/>
    </row>
    <row r="77" spans="1:13" s="3" customFormat="1" ht="107.25" customHeight="1" thickBot="1" x14ac:dyDescent="0.3">
      <c r="A77" s="161" t="s">
        <v>449</v>
      </c>
      <c r="B77" s="220" t="s">
        <v>450</v>
      </c>
      <c r="C77" s="169" t="s">
        <v>451</v>
      </c>
      <c r="D77" s="116">
        <v>9.9499999999999993</v>
      </c>
      <c r="E77" s="92">
        <v>4.9749999999999996</v>
      </c>
      <c r="F77" s="97">
        <v>0.5</v>
      </c>
      <c r="G77" s="92">
        <v>4.7759999999999998</v>
      </c>
      <c r="H77" s="97">
        <v>0.52</v>
      </c>
      <c r="I77" s="122">
        <v>4.5769999999999991</v>
      </c>
      <c r="J77" s="94">
        <v>0.54</v>
      </c>
      <c r="K77" s="70"/>
      <c r="L77" s="68"/>
      <c r="M77" s="178"/>
    </row>
    <row r="78" spans="1:13" s="3" customFormat="1" ht="32.25" thickBot="1" x14ac:dyDescent="0.3">
      <c r="A78" s="22"/>
      <c r="B78" s="23"/>
      <c r="C78" s="24"/>
      <c r="D78" s="51"/>
      <c r="E78" s="316" t="s">
        <v>51</v>
      </c>
      <c r="F78" s="317"/>
      <c r="G78" s="319" t="s">
        <v>47</v>
      </c>
      <c r="H78" s="320"/>
      <c r="I78" s="318" t="s">
        <v>48</v>
      </c>
      <c r="J78" s="317"/>
      <c r="K78" s="316" t="s">
        <v>49</v>
      </c>
      <c r="L78" s="317"/>
      <c r="M78" s="25"/>
    </row>
    <row r="79" spans="1:13" s="3" customFormat="1" ht="53.25" thickBot="1" x14ac:dyDescent="0.3">
      <c r="A79" s="20" t="s">
        <v>0</v>
      </c>
      <c r="B79" s="170" t="s">
        <v>1</v>
      </c>
      <c r="C79" s="29" t="s">
        <v>221</v>
      </c>
      <c r="D79" s="171" t="s">
        <v>2</v>
      </c>
      <c r="E79" s="27" t="s">
        <v>3</v>
      </c>
      <c r="F79" s="43" t="s">
        <v>4</v>
      </c>
      <c r="G79" s="27" t="s">
        <v>3</v>
      </c>
      <c r="H79" s="44" t="s">
        <v>4</v>
      </c>
      <c r="I79" s="45" t="s">
        <v>3</v>
      </c>
      <c r="J79" s="46" t="s">
        <v>4</v>
      </c>
      <c r="K79" s="27" t="s">
        <v>3</v>
      </c>
      <c r="L79" s="28" t="s">
        <v>4</v>
      </c>
      <c r="M79" s="165" t="s">
        <v>401</v>
      </c>
    </row>
    <row r="80" spans="1:13" s="3" customFormat="1" ht="107.25" customHeight="1" x14ac:dyDescent="0.25">
      <c r="A80" s="161" t="s">
        <v>119</v>
      </c>
      <c r="B80" s="11" t="s">
        <v>30</v>
      </c>
      <c r="C80" s="169" t="s">
        <v>191</v>
      </c>
      <c r="D80" s="116">
        <v>14.45</v>
      </c>
      <c r="E80" s="66">
        <f>D80*(1-F80)</f>
        <v>8.8144999999999989</v>
      </c>
      <c r="F80" s="97">
        <v>0.39</v>
      </c>
      <c r="G80" s="66">
        <f>D80*(1-H80)</f>
        <v>8.3810000000000002</v>
      </c>
      <c r="H80" s="97">
        <v>0.42</v>
      </c>
      <c r="I80" s="67"/>
      <c r="J80" s="89"/>
      <c r="K80" s="70"/>
      <c r="L80" s="68"/>
      <c r="M80" s="178"/>
    </row>
    <row r="81" spans="1:13" s="3" customFormat="1" ht="107.25" customHeight="1" x14ac:dyDescent="0.25">
      <c r="A81" s="161" t="s">
        <v>282</v>
      </c>
      <c r="B81" s="15" t="s">
        <v>283</v>
      </c>
      <c r="C81" s="169" t="s">
        <v>284</v>
      </c>
      <c r="D81" s="116">
        <v>13.43</v>
      </c>
      <c r="E81" s="92">
        <f t="shared" ref="E81" si="26">D81*(1-F81)</f>
        <v>7.5879499999999993</v>
      </c>
      <c r="F81" s="79">
        <v>0.435</v>
      </c>
      <c r="G81" s="92">
        <f>D81*(1-H81)</f>
        <v>7.3193499999999991</v>
      </c>
      <c r="H81" s="214">
        <v>0.45500000000000002</v>
      </c>
      <c r="I81" s="67"/>
      <c r="J81" s="89"/>
      <c r="K81" s="70"/>
      <c r="L81" s="68"/>
      <c r="M81" s="178"/>
    </row>
    <row r="82" spans="1:13" s="3" customFormat="1" ht="107.25" customHeight="1" x14ac:dyDescent="0.25">
      <c r="A82" s="161" t="s">
        <v>118</v>
      </c>
      <c r="B82" s="11" t="s">
        <v>29</v>
      </c>
      <c r="C82" s="169" t="s">
        <v>190</v>
      </c>
      <c r="D82" s="116">
        <v>22.72</v>
      </c>
      <c r="E82" s="66">
        <f>D82*(1-F82)</f>
        <v>12.041600000000001</v>
      </c>
      <c r="F82" s="91">
        <v>0.47</v>
      </c>
      <c r="G82" s="66">
        <f t="shared" ref="G82" si="27">D82*(1-H82)</f>
        <v>11.36</v>
      </c>
      <c r="H82" s="91">
        <v>0.5</v>
      </c>
      <c r="I82" s="67"/>
      <c r="J82" s="89"/>
      <c r="K82" s="70"/>
      <c r="L82" s="68"/>
      <c r="M82" s="178"/>
    </row>
    <row r="83" spans="1:13" s="3" customFormat="1" ht="107.25" customHeight="1" x14ac:dyDescent="0.25">
      <c r="A83" s="161" t="s">
        <v>120</v>
      </c>
      <c r="B83" s="10" t="s">
        <v>31</v>
      </c>
      <c r="C83" s="169" t="s">
        <v>192</v>
      </c>
      <c r="D83" s="115">
        <v>16.68</v>
      </c>
      <c r="E83" s="118">
        <f>D83*(1-F83)</f>
        <v>11.008799999999999</v>
      </c>
      <c r="F83" s="273">
        <v>0.34</v>
      </c>
      <c r="G83" s="60">
        <f>D83*(1-H83)</f>
        <v>10.9254</v>
      </c>
      <c r="H83" s="274">
        <v>0.34499999999999997</v>
      </c>
      <c r="I83" s="55"/>
      <c r="J83" s="56"/>
      <c r="K83" s="55"/>
      <c r="L83" s="58"/>
      <c r="M83" s="286" t="s">
        <v>446</v>
      </c>
    </row>
    <row r="84" spans="1:13" s="3" customFormat="1" ht="107.25" customHeight="1" x14ac:dyDescent="0.25">
      <c r="A84" s="161" t="s">
        <v>435</v>
      </c>
      <c r="B84" s="15" t="s">
        <v>436</v>
      </c>
      <c r="C84" s="169" t="s">
        <v>181</v>
      </c>
      <c r="D84" s="115">
        <v>8.48</v>
      </c>
      <c r="E84" s="92">
        <f t="shared" ref="E84" si="28">D84*(1-F84)</f>
        <v>5.3424000000000005</v>
      </c>
      <c r="F84" s="97">
        <v>0.37</v>
      </c>
      <c r="G84" s="66">
        <f>D84*(1-H84)</f>
        <v>5.0880000000000001</v>
      </c>
      <c r="H84" s="119">
        <v>0.4</v>
      </c>
      <c r="I84" s="92">
        <f>D84*(1-J84)</f>
        <v>4.918400000000001</v>
      </c>
      <c r="J84" s="97">
        <v>0.42</v>
      </c>
      <c r="K84" s="70"/>
      <c r="L84" s="68"/>
      <c r="M84" s="178"/>
    </row>
    <row r="85" spans="1:13" s="3" customFormat="1" ht="106.5" customHeight="1" x14ac:dyDescent="0.25">
      <c r="A85" s="161" t="s">
        <v>251</v>
      </c>
      <c r="B85" s="11" t="s">
        <v>252</v>
      </c>
      <c r="C85" s="169" t="s">
        <v>253</v>
      </c>
      <c r="D85" s="116">
        <v>18.39</v>
      </c>
      <c r="E85" s="92">
        <f>D85*(1-F85)</f>
        <v>11.034000000000001</v>
      </c>
      <c r="F85" s="119">
        <v>0.4</v>
      </c>
      <c r="G85" s="92">
        <f>D85*(1-H85)</f>
        <v>10.666200000000002</v>
      </c>
      <c r="H85" s="127">
        <v>0.42</v>
      </c>
      <c r="I85" s="67"/>
      <c r="J85" s="89"/>
      <c r="K85" s="70"/>
      <c r="L85" s="68"/>
      <c r="M85" s="178"/>
    </row>
    <row r="86" spans="1:13" s="3" customFormat="1" ht="103.5" customHeight="1" x14ac:dyDescent="0.25">
      <c r="A86" s="161" t="s">
        <v>121</v>
      </c>
      <c r="B86" s="11" t="s">
        <v>75</v>
      </c>
      <c r="C86" s="169" t="s">
        <v>193</v>
      </c>
      <c r="D86" s="116">
        <v>15</v>
      </c>
      <c r="E86" s="66">
        <f>D86*(1-F86)</f>
        <v>7.95</v>
      </c>
      <c r="F86" s="125">
        <v>0.47</v>
      </c>
      <c r="G86" s="63">
        <f t="shared" ref="G86" si="29">D86*(1-H86)</f>
        <v>7.3905000000000003</v>
      </c>
      <c r="H86" s="123">
        <v>0.50729999999999997</v>
      </c>
      <c r="I86" s="63">
        <f>D86*(1-J86)</f>
        <v>6.9795000000000007</v>
      </c>
      <c r="J86" s="123">
        <v>0.53469999999999995</v>
      </c>
      <c r="K86" s="70"/>
      <c r="L86" s="68"/>
      <c r="M86" s="186"/>
    </row>
    <row r="87" spans="1:13" s="3" customFormat="1" ht="104.25" customHeight="1" x14ac:dyDescent="0.25">
      <c r="A87" s="161" t="s">
        <v>258</v>
      </c>
      <c r="B87" s="11" t="s">
        <v>259</v>
      </c>
      <c r="C87" s="169" t="s">
        <v>260</v>
      </c>
      <c r="D87" s="116">
        <v>17</v>
      </c>
      <c r="E87" s="92">
        <f t="shared" ref="E87" si="30">D87*(1-F87)</f>
        <v>5.9499999999999993</v>
      </c>
      <c r="F87" s="97">
        <v>0.65</v>
      </c>
      <c r="G87" s="66">
        <f t="shared" ref="G87" si="31">D87*(1-H87)</f>
        <v>5.4399999999999995</v>
      </c>
      <c r="H87" s="126">
        <v>0.68</v>
      </c>
      <c r="I87" s="81">
        <f>D87*(1-J87)</f>
        <v>4.7600000000000007</v>
      </c>
      <c r="J87" s="94">
        <v>0.72</v>
      </c>
      <c r="K87" s="70"/>
      <c r="L87" s="68"/>
      <c r="M87" s="186"/>
    </row>
    <row r="88" spans="1:13" s="3" customFormat="1" ht="104.25" customHeight="1" x14ac:dyDescent="0.25">
      <c r="A88" s="161" t="s">
        <v>122</v>
      </c>
      <c r="B88" s="11" t="s">
        <v>32</v>
      </c>
      <c r="C88" s="169" t="s">
        <v>194</v>
      </c>
      <c r="D88" s="116">
        <v>28.08</v>
      </c>
      <c r="E88" s="66">
        <f>D88*(1-F88)</f>
        <v>9.8279999999999994</v>
      </c>
      <c r="F88" s="125">
        <v>0.65</v>
      </c>
      <c r="G88" s="81">
        <f>D88*(1-H88)</f>
        <v>8.985599999999998</v>
      </c>
      <c r="H88" s="94">
        <v>0.68</v>
      </c>
      <c r="I88" s="81">
        <f>D88*(1-J88)</f>
        <v>7.8624000000000001</v>
      </c>
      <c r="J88" s="94">
        <v>0.72</v>
      </c>
      <c r="K88" s="70">
        <f t="shared" ref="K88:L88" si="32">I88</f>
        <v>7.8624000000000001</v>
      </c>
      <c r="L88" s="68">
        <f t="shared" si="32"/>
        <v>0.72</v>
      </c>
      <c r="M88" s="186"/>
    </row>
    <row r="89" spans="1:13" s="3" customFormat="1" ht="104.25" customHeight="1" x14ac:dyDescent="0.25">
      <c r="A89" s="161" t="s">
        <v>228</v>
      </c>
      <c r="B89" s="12" t="s">
        <v>229</v>
      </c>
      <c r="C89" s="169" t="s">
        <v>230</v>
      </c>
      <c r="D89" s="116">
        <v>16.89</v>
      </c>
      <c r="E89" s="66">
        <f>D89*(1-F89)</f>
        <v>8.419665000000002</v>
      </c>
      <c r="F89" s="134">
        <v>0.50149999999999995</v>
      </c>
      <c r="G89" s="81">
        <f>D89*(1-H89)</f>
        <v>7.9501230000000005</v>
      </c>
      <c r="H89" s="135">
        <v>0.52929999999999999</v>
      </c>
      <c r="I89" s="67"/>
      <c r="J89" s="89"/>
      <c r="K89" s="70"/>
      <c r="L89" s="68"/>
      <c r="M89" s="187"/>
    </row>
    <row r="90" spans="1:13" s="3" customFormat="1" ht="104.25" customHeight="1" x14ac:dyDescent="0.5">
      <c r="A90" s="161" t="s">
        <v>123</v>
      </c>
      <c r="B90" s="11" t="s">
        <v>44</v>
      </c>
      <c r="C90" s="169" t="s">
        <v>195</v>
      </c>
      <c r="D90" s="116">
        <v>12.65</v>
      </c>
      <c r="E90" s="66">
        <f t="shared" ref="E90" si="33">D90*(1-F90)</f>
        <v>6.5995050000000006</v>
      </c>
      <c r="F90" s="130">
        <v>0.4783</v>
      </c>
      <c r="G90" s="67"/>
      <c r="H90" s="89"/>
      <c r="I90" s="67"/>
      <c r="J90" s="89"/>
      <c r="K90" s="70"/>
      <c r="L90" s="129"/>
      <c r="M90" s="178"/>
    </row>
    <row r="91" spans="1:13" s="3" customFormat="1" ht="104.25" customHeight="1" x14ac:dyDescent="0.5">
      <c r="A91" s="161" t="s">
        <v>297</v>
      </c>
      <c r="B91" s="220" t="s">
        <v>55</v>
      </c>
      <c r="C91" s="169" t="s">
        <v>196</v>
      </c>
      <c r="D91" s="116">
        <v>4.32</v>
      </c>
      <c r="E91" s="136">
        <f>D91*(1-F91)</f>
        <v>2.7</v>
      </c>
      <c r="F91" s="80">
        <v>0.375</v>
      </c>
      <c r="G91" s="83">
        <f>D91*(1-H91)</f>
        <v>2.5920000000000001</v>
      </c>
      <c r="H91" s="94">
        <v>0.4</v>
      </c>
      <c r="I91" s="67"/>
      <c r="J91" s="89"/>
      <c r="K91" s="70"/>
      <c r="L91" s="129"/>
      <c r="M91" s="178"/>
    </row>
    <row r="92" spans="1:13" s="3" customFormat="1" ht="104.25" customHeight="1" x14ac:dyDescent="0.5">
      <c r="A92" s="161" t="s">
        <v>124</v>
      </c>
      <c r="B92" s="221" t="s">
        <v>56</v>
      </c>
      <c r="C92" s="169" t="s">
        <v>197</v>
      </c>
      <c r="D92" s="116">
        <v>9.14</v>
      </c>
      <c r="E92" s="136">
        <f t="shared" ref="E92" si="34">D92*(1-F92)</f>
        <v>4.8442000000000007</v>
      </c>
      <c r="F92" s="91">
        <v>0.47</v>
      </c>
      <c r="G92" s="131">
        <f>D92*(1-H92)</f>
        <v>4.57</v>
      </c>
      <c r="H92" s="82">
        <v>0.5</v>
      </c>
      <c r="I92" s="131">
        <v>4.1100000000000003</v>
      </c>
      <c r="J92" s="94">
        <v>0.55000000000000004</v>
      </c>
      <c r="K92" s="70"/>
      <c r="L92" s="129"/>
      <c r="M92" s="178"/>
    </row>
    <row r="93" spans="1:13" s="3" customFormat="1" ht="111.75" customHeight="1" x14ac:dyDescent="0.25">
      <c r="A93" s="161" t="s">
        <v>146</v>
      </c>
      <c r="B93" s="272" t="s">
        <v>475</v>
      </c>
      <c r="C93" s="169" t="s">
        <v>198</v>
      </c>
      <c r="D93" s="116">
        <v>109.3</v>
      </c>
      <c r="E93" s="131">
        <f>D93*(1-F93)</f>
        <v>49.939169999999997</v>
      </c>
      <c r="F93" s="134">
        <v>0.54310000000000003</v>
      </c>
      <c r="G93" s="81">
        <f>D93*(1-H93)</f>
        <v>47.862469999999995</v>
      </c>
      <c r="H93" s="306">
        <v>0.56210000000000004</v>
      </c>
      <c r="I93" s="67"/>
      <c r="J93" s="89"/>
      <c r="K93" s="321" t="s">
        <v>337</v>
      </c>
      <c r="L93" s="322"/>
      <c r="M93" s="178"/>
    </row>
    <row r="94" spans="1:13" s="3" customFormat="1" ht="111" customHeight="1" thickBot="1" x14ac:dyDescent="0.55000000000000004">
      <c r="A94" s="227" t="s">
        <v>405</v>
      </c>
      <c r="B94" s="221" t="s">
        <v>406</v>
      </c>
      <c r="C94" s="169" t="s">
        <v>407</v>
      </c>
      <c r="D94" s="116">
        <v>4.8</v>
      </c>
      <c r="E94" s="136">
        <f t="shared" ref="E94" si="35">D94*(1-F94)</f>
        <v>3.1679999999999997</v>
      </c>
      <c r="F94" s="91">
        <v>0.34</v>
      </c>
      <c r="G94" s="131">
        <f t="shared" ref="G94" si="36">D94*(1-H94)</f>
        <v>3.12</v>
      </c>
      <c r="H94" s="82">
        <v>0.35</v>
      </c>
      <c r="I94" s="67"/>
      <c r="J94" s="89"/>
      <c r="K94" s="70"/>
      <c r="L94" s="129"/>
      <c r="M94" s="178"/>
    </row>
    <row r="95" spans="1:13" s="3" customFormat="1" ht="32.25" thickBot="1" x14ac:dyDescent="0.3">
      <c r="A95" s="22"/>
      <c r="B95" s="23"/>
      <c r="C95" s="24"/>
      <c r="D95" s="51"/>
      <c r="E95" s="316" t="s">
        <v>51</v>
      </c>
      <c r="F95" s="317"/>
      <c r="G95" s="319" t="s">
        <v>47</v>
      </c>
      <c r="H95" s="320"/>
      <c r="I95" s="318" t="s">
        <v>48</v>
      </c>
      <c r="J95" s="317"/>
      <c r="K95" s="316" t="s">
        <v>49</v>
      </c>
      <c r="L95" s="317"/>
      <c r="M95" s="25"/>
    </row>
    <row r="96" spans="1:13" s="3" customFormat="1" ht="53.25" thickBot="1" x14ac:dyDescent="0.3">
      <c r="A96" s="170" t="s">
        <v>0</v>
      </c>
      <c r="B96" s="170" t="s">
        <v>1</v>
      </c>
      <c r="C96" s="29" t="s">
        <v>221</v>
      </c>
      <c r="D96" s="171" t="s">
        <v>2</v>
      </c>
      <c r="E96" s="27" t="s">
        <v>3</v>
      </c>
      <c r="F96" s="43" t="s">
        <v>4</v>
      </c>
      <c r="G96" s="27" t="s">
        <v>3</v>
      </c>
      <c r="H96" s="44" t="s">
        <v>4</v>
      </c>
      <c r="I96" s="45" t="s">
        <v>3</v>
      </c>
      <c r="J96" s="46" t="s">
        <v>4</v>
      </c>
      <c r="K96" s="27" t="s">
        <v>3</v>
      </c>
      <c r="L96" s="28" t="s">
        <v>4</v>
      </c>
      <c r="M96" s="165" t="s">
        <v>401</v>
      </c>
    </row>
    <row r="97" spans="1:20" s="3" customFormat="1" ht="105.75" customHeight="1" x14ac:dyDescent="0.25">
      <c r="A97" s="227" t="s">
        <v>125</v>
      </c>
      <c r="B97" s="12" t="s">
        <v>41</v>
      </c>
      <c r="C97" s="169" t="s">
        <v>199</v>
      </c>
      <c r="D97" s="116">
        <v>17.5</v>
      </c>
      <c r="E97" s="66">
        <f>D97*(1-F97)</f>
        <v>9.8000000000000007</v>
      </c>
      <c r="F97" s="128">
        <v>0.44</v>
      </c>
      <c r="G97" s="81">
        <f>D97*(1-H97)</f>
        <v>9.1</v>
      </c>
      <c r="H97" s="94">
        <v>0.48</v>
      </c>
      <c r="I97" s="81">
        <f>D97*(1-J97)</f>
        <v>8.75</v>
      </c>
      <c r="J97" s="94">
        <v>0.5</v>
      </c>
      <c r="K97" s="70"/>
      <c r="L97" s="68"/>
      <c r="M97" s="178"/>
    </row>
    <row r="98" spans="1:20" s="3" customFormat="1" ht="109.7" customHeight="1" x14ac:dyDescent="0.25">
      <c r="A98" s="161" t="s">
        <v>126</v>
      </c>
      <c r="B98" s="12" t="s">
        <v>147</v>
      </c>
      <c r="C98" s="169" t="s">
        <v>200</v>
      </c>
      <c r="D98" s="116">
        <v>18.14</v>
      </c>
      <c r="E98" s="66">
        <f>D98*(1-F98)</f>
        <v>11.2468</v>
      </c>
      <c r="F98" s="128">
        <v>0.38</v>
      </c>
      <c r="G98" s="63">
        <f>D98*(1-H98)</f>
        <v>10.884</v>
      </c>
      <c r="H98" s="94">
        <v>0.4</v>
      </c>
      <c r="I98" s="63">
        <f>D98*(1-J98)</f>
        <v>10.521200000000002</v>
      </c>
      <c r="J98" s="94">
        <v>0.42</v>
      </c>
      <c r="K98" s="70"/>
      <c r="L98" s="68"/>
      <c r="M98" s="178"/>
    </row>
    <row r="99" spans="1:20" s="3" customFormat="1" ht="109.7" customHeight="1" x14ac:dyDescent="0.25">
      <c r="A99" s="161" t="s">
        <v>127</v>
      </c>
      <c r="B99" s="296" t="s">
        <v>33</v>
      </c>
      <c r="C99" s="198" t="s">
        <v>201</v>
      </c>
      <c r="D99" s="199">
        <v>23.27</v>
      </c>
      <c r="E99" s="63">
        <f>D99*(1-F99)</f>
        <v>12.1004</v>
      </c>
      <c r="F99" s="91">
        <v>0.48</v>
      </c>
      <c r="G99" s="83">
        <f>D99*(1-H99)</f>
        <v>11.635</v>
      </c>
      <c r="H99" s="94">
        <v>0.5</v>
      </c>
      <c r="I99" s="67"/>
      <c r="J99" s="89"/>
      <c r="K99" s="67">
        <f t="shared" ref="K99" si="37">I99</f>
        <v>0</v>
      </c>
      <c r="L99" s="89">
        <f>J99</f>
        <v>0</v>
      </c>
      <c r="M99" s="258"/>
    </row>
    <row r="100" spans="1:20" s="3" customFormat="1" ht="109.7" customHeight="1" x14ac:dyDescent="0.25">
      <c r="A100" s="161" t="s">
        <v>240</v>
      </c>
      <c r="B100" s="39" t="s">
        <v>241</v>
      </c>
      <c r="C100" s="169" t="s">
        <v>242</v>
      </c>
      <c r="D100" s="116">
        <v>7.27</v>
      </c>
      <c r="E100" s="313" t="s">
        <v>345</v>
      </c>
      <c r="F100" s="314"/>
      <c r="G100" s="313" t="s">
        <v>346</v>
      </c>
      <c r="H100" s="314"/>
      <c r="I100" s="313" t="s">
        <v>347</v>
      </c>
      <c r="J100" s="314"/>
      <c r="K100" s="55"/>
      <c r="L100" s="58"/>
      <c r="M100" s="206"/>
    </row>
    <row r="101" spans="1:20" s="3" customFormat="1" ht="109.7" customHeight="1" x14ac:dyDescent="0.25">
      <c r="A101" s="161" t="s">
        <v>128</v>
      </c>
      <c r="B101" s="167" t="s">
        <v>45</v>
      </c>
      <c r="C101" s="169" t="s">
        <v>202</v>
      </c>
      <c r="D101" s="116">
        <f>10.61/1.1</f>
        <v>9.6454545454545446</v>
      </c>
      <c r="E101" s="66">
        <f>D101*(1-F101)</f>
        <v>5.9801818181818174</v>
      </c>
      <c r="F101" s="128">
        <v>0.38</v>
      </c>
      <c r="G101" s="81">
        <f t="shared" ref="G101" si="38">D101*(1-H101)</f>
        <v>5.7872727272727262</v>
      </c>
      <c r="H101" s="94">
        <v>0.4</v>
      </c>
      <c r="I101" s="67"/>
      <c r="J101" s="89"/>
      <c r="K101" s="70"/>
      <c r="L101" s="68"/>
      <c r="M101" s="183"/>
    </row>
    <row r="102" spans="1:20" s="3" customFormat="1" ht="105.95" customHeight="1" x14ac:dyDescent="0.25">
      <c r="A102" s="161" t="s">
        <v>478</v>
      </c>
      <c r="B102" s="220" t="s">
        <v>479</v>
      </c>
      <c r="C102" s="169" t="s">
        <v>480</v>
      </c>
      <c r="D102" s="116">
        <v>6.45</v>
      </c>
      <c r="E102" s="92">
        <f t="shared" ref="E102" si="39">D102*(1-F102)</f>
        <v>4.1280000000000001</v>
      </c>
      <c r="F102" s="91">
        <v>0.36</v>
      </c>
      <c r="G102" s="66">
        <f>D102*(1-H102)</f>
        <v>3.9990000000000001</v>
      </c>
      <c r="H102" s="94">
        <v>0.38</v>
      </c>
      <c r="I102" s="67"/>
      <c r="J102" s="89"/>
      <c r="K102" s="70"/>
      <c r="L102" s="68"/>
      <c r="M102" s="183"/>
    </row>
    <row r="103" spans="1:20" s="3" customFormat="1" ht="108" customHeight="1" x14ac:dyDescent="0.25">
      <c r="A103" s="161" t="s">
        <v>334</v>
      </c>
      <c r="B103" s="39" t="s">
        <v>335</v>
      </c>
      <c r="C103" s="169" t="s">
        <v>336</v>
      </c>
      <c r="D103" s="116">
        <v>20.45</v>
      </c>
      <c r="E103" s="92">
        <f>D103*(1-F103)</f>
        <v>12.750574999999998</v>
      </c>
      <c r="F103" s="146">
        <v>0.3765</v>
      </c>
      <c r="G103" s="66">
        <f>D103*(1-H103)</f>
        <v>12.35998</v>
      </c>
      <c r="H103" s="135">
        <v>0.39560000000000001</v>
      </c>
      <c r="I103" s="67"/>
      <c r="J103" s="89"/>
      <c r="K103" s="70"/>
      <c r="L103" s="68"/>
      <c r="M103" s="183"/>
    </row>
    <row r="104" spans="1:20" s="3" customFormat="1" ht="111" customHeight="1" x14ac:dyDescent="0.25">
      <c r="A104" s="161" t="s">
        <v>338</v>
      </c>
      <c r="B104" s="15" t="s">
        <v>339</v>
      </c>
      <c r="C104" s="169" t="s">
        <v>340</v>
      </c>
      <c r="D104" s="116">
        <v>47.45</v>
      </c>
      <c r="E104" s="92">
        <f>D104*(1-F104)</f>
        <v>30.050084999999999</v>
      </c>
      <c r="F104" s="146">
        <v>0.36670000000000003</v>
      </c>
      <c r="G104" s="66">
        <f>D104*(1-H104)</f>
        <v>29.338335000000004</v>
      </c>
      <c r="H104" s="135">
        <v>0.38169999999999998</v>
      </c>
      <c r="I104" s="67"/>
      <c r="J104" s="89"/>
      <c r="K104" s="70"/>
      <c r="L104" s="68"/>
      <c r="M104" s="183"/>
    </row>
    <row r="105" spans="1:20" s="3" customFormat="1" ht="106.5" customHeight="1" x14ac:dyDescent="0.25">
      <c r="A105" s="161" t="s">
        <v>390</v>
      </c>
      <c r="B105" s="15" t="s">
        <v>391</v>
      </c>
      <c r="C105" s="169" t="s">
        <v>392</v>
      </c>
      <c r="D105" s="116">
        <v>18</v>
      </c>
      <c r="E105" s="92">
        <f t="shared" ref="E105" si="40">D105*(1-F105)</f>
        <v>11.700000000000001</v>
      </c>
      <c r="F105" s="91">
        <v>0.35</v>
      </c>
      <c r="G105" s="92">
        <f>D105*(1-H105)</f>
        <v>11.34</v>
      </c>
      <c r="H105" s="127">
        <v>0.37</v>
      </c>
      <c r="I105" s="67"/>
      <c r="J105" s="89"/>
      <c r="K105" s="70"/>
      <c r="L105" s="68"/>
      <c r="M105" s="183"/>
    </row>
    <row r="106" spans="1:20" s="3" customFormat="1" ht="111.75" customHeight="1" thickBot="1" x14ac:dyDescent="1.05">
      <c r="A106" s="30"/>
      <c r="B106" s="30"/>
      <c r="C106" s="31"/>
      <c r="D106" s="105"/>
      <c r="E106" s="137"/>
      <c r="F106" s="138"/>
      <c r="G106" s="137"/>
      <c r="H106" s="138"/>
      <c r="I106" s="137"/>
      <c r="J106" s="138"/>
      <c r="K106" s="137"/>
      <c r="L106" s="137"/>
      <c r="M106" s="188"/>
    </row>
    <row r="107" spans="1:20" s="3" customFormat="1" ht="32.25" thickBot="1" x14ac:dyDescent="0.55000000000000004">
      <c r="A107" s="315"/>
      <c r="B107" s="315"/>
      <c r="C107" s="32"/>
      <c r="D107" s="48"/>
      <c r="E107" s="316" t="s">
        <v>51</v>
      </c>
      <c r="F107" s="317"/>
      <c r="G107" s="316" t="s">
        <v>47</v>
      </c>
      <c r="H107" s="317"/>
      <c r="I107" s="318" t="s">
        <v>48</v>
      </c>
      <c r="J107" s="317"/>
      <c r="K107" s="316" t="s">
        <v>49</v>
      </c>
      <c r="L107" s="317"/>
      <c r="M107" s="189"/>
      <c r="N107" s="18"/>
      <c r="O107" s="18"/>
      <c r="P107" s="18"/>
      <c r="Q107" s="18"/>
      <c r="R107" s="18"/>
      <c r="S107" s="18"/>
      <c r="T107" s="18"/>
    </row>
    <row r="108" spans="1:20" s="3" customFormat="1" ht="53.25" thickBot="1" x14ac:dyDescent="0.3">
      <c r="A108" s="21" t="s">
        <v>0</v>
      </c>
      <c r="B108" s="19" t="s">
        <v>1</v>
      </c>
      <c r="C108" s="29" t="s">
        <v>221</v>
      </c>
      <c r="D108" s="42" t="s">
        <v>2</v>
      </c>
      <c r="E108" s="27" t="s">
        <v>3</v>
      </c>
      <c r="F108" s="43" t="s">
        <v>4</v>
      </c>
      <c r="G108" s="27" t="s">
        <v>3</v>
      </c>
      <c r="H108" s="44" t="s">
        <v>4</v>
      </c>
      <c r="I108" s="45" t="s">
        <v>3</v>
      </c>
      <c r="J108" s="46" t="s">
        <v>4</v>
      </c>
      <c r="K108" s="27" t="s">
        <v>3</v>
      </c>
      <c r="L108" s="28" t="s">
        <v>4</v>
      </c>
      <c r="M108" s="165" t="s">
        <v>401</v>
      </c>
    </row>
    <row r="109" spans="1:20" s="3" customFormat="1" ht="108" customHeight="1" x14ac:dyDescent="0.25">
      <c r="A109" s="161" t="s">
        <v>129</v>
      </c>
      <c r="B109" s="11" t="s">
        <v>34</v>
      </c>
      <c r="C109" s="161" t="s">
        <v>203</v>
      </c>
      <c r="D109" s="59">
        <v>22.95</v>
      </c>
      <c r="E109" s="85">
        <f t="shared" ref="E109:E110" si="41">D109*(1-F109)</f>
        <v>9.18</v>
      </c>
      <c r="F109" s="86">
        <v>0.6</v>
      </c>
      <c r="G109" s="70"/>
      <c r="H109" s="89"/>
      <c r="I109" s="70"/>
      <c r="J109" s="71"/>
      <c r="K109" s="67"/>
      <c r="L109" s="68"/>
      <c r="M109" s="178"/>
    </row>
    <row r="110" spans="1:20" s="3" customFormat="1" ht="108" customHeight="1" x14ac:dyDescent="0.25">
      <c r="A110" s="161" t="s">
        <v>130</v>
      </c>
      <c r="B110" s="11" t="s">
        <v>35</v>
      </c>
      <c r="C110" s="161" t="s">
        <v>204</v>
      </c>
      <c r="D110" s="59">
        <v>22.95</v>
      </c>
      <c r="E110" s="63">
        <f t="shared" si="41"/>
        <v>9.18</v>
      </c>
      <c r="F110" s="78">
        <v>0.6</v>
      </c>
      <c r="G110" s="70"/>
      <c r="H110" s="89"/>
      <c r="I110" s="70"/>
      <c r="J110" s="71"/>
      <c r="K110" s="67"/>
      <c r="L110" s="68"/>
      <c r="M110" s="178"/>
    </row>
    <row r="111" spans="1:20" s="3" customFormat="1" ht="105.95" customHeight="1" x14ac:dyDescent="0.25">
      <c r="A111" s="161" t="s">
        <v>254</v>
      </c>
      <c r="B111" s="11" t="s">
        <v>255</v>
      </c>
      <c r="C111" s="161" t="s">
        <v>256</v>
      </c>
      <c r="D111" s="140">
        <v>49.64</v>
      </c>
      <c r="E111" s="63">
        <f t="shared" ref="E111:E113" si="42">D111*(1-F111)</f>
        <v>23.559144</v>
      </c>
      <c r="F111" s="146">
        <v>0.52539999999999998</v>
      </c>
      <c r="G111" s="70"/>
      <c r="H111" s="68"/>
      <c r="I111" s="141"/>
      <c r="J111" s="93"/>
      <c r="K111" s="142"/>
      <c r="L111" s="68"/>
      <c r="M111" s="178"/>
    </row>
    <row r="112" spans="1:20" s="3" customFormat="1" ht="105.95" customHeight="1" x14ac:dyDescent="0.25">
      <c r="A112" s="161" t="s">
        <v>131</v>
      </c>
      <c r="B112" s="11" t="s">
        <v>36</v>
      </c>
      <c r="C112" s="161" t="s">
        <v>205</v>
      </c>
      <c r="D112" s="59">
        <v>10.44</v>
      </c>
      <c r="E112" s="63">
        <f t="shared" si="42"/>
        <v>5.3243999999999998</v>
      </c>
      <c r="F112" s="65">
        <v>0.49</v>
      </c>
      <c r="G112" s="63">
        <f>D112*(1-H112)</f>
        <v>4.8023999999999996</v>
      </c>
      <c r="H112" s="65">
        <v>0.54</v>
      </c>
      <c r="I112" s="70"/>
      <c r="J112" s="89"/>
      <c r="K112" s="67"/>
      <c r="L112" s="68"/>
      <c r="M112" s="178"/>
    </row>
    <row r="113" spans="1:13" s="3" customFormat="1" ht="105.95" customHeight="1" thickBot="1" x14ac:dyDescent="0.3">
      <c r="A113" s="161" t="s">
        <v>331</v>
      </c>
      <c r="B113" s="220" t="s">
        <v>332</v>
      </c>
      <c r="C113" s="161" t="s">
        <v>333</v>
      </c>
      <c r="D113" s="59">
        <v>22.27</v>
      </c>
      <c r="E113" s="92">
        <f t="shared" si="42"/>
        <v>11.135</v>
      </c>
      <c r="F113" s="65">
        <v>0.5</v>
      </c>
      <c r="G113" s="70"/>
      <c r="H113" s="68"/>
      <c r="I113" s="70"/>
      <c r="J113" s="89"/>
      <c r="K113" s="67"/>
      <c r="L113" s="68"/>
      <c r="M113" s="178"/>
    </row>
    <row r="114" spans="1:13" s="3" customFormat="1" ht="32.25" thickBot="1" x14ac:dyDescent="0.55000000000000004">
      <c r="A114" s="315"/>
      <c r="B114" s="315"/>
      <c r="C114" s="32"/>
      <c r="D114" s="48"/>
      <c r="E114" s="316" t="s">
        <v>51</v>
      </c>
      <c r="F114" s="317"/>
      <c r="G114" s="316" t="s">
        <v>47</v>
      </c>
      <c r="H114" s="317"/>
      <c r="I114" s="318" t="s">
        <v>48</v>
      </c>
      <c r="J114" s="317"/>
      <c r="K114" s="316" t="s">
        <v>49</v>
      </c>
      <c r="L114" s="317"/>
      <c r="M114" s="189"/>
    </row>
    <row r="115" spans="1:13" s="3" customFormat="1" ht="53.25" thickBot="1" x14ac:dyDescent="0.3">
      <c r="A115" s="21" t="s">
        <v>0</v>
      </c>
      <c r="B115" s="19" t="s">
        <v>1</v>
      </c>
      <c r="C115" s="29" t="s">
        <v>221</v>
      </c>
      <c r="D115" s="42" t="s">
        <v>2</v>
      </c>
      <c r="E115" s="27" t="s">
        <v>3</v>
      </c>
      <c r="F115" s="43" t="s">
        <v>4</v>
      </c>
      <c r="G115" s="27" t="s">
        <v>3</v>
      </c>
      <c r="H115" s="44" t="s">
        <v>4</v>
      </c>
      <c r="I115" s="45" t="s">
        <v>3</v>
      </c>
      <c r="J115" s="46" t="s">
        <v>4</v>
      </c>
      <c r="K115" s="27" t="s">
        <v>3</v>
      </c>
      <c r="L115" s="28" t="s">
        <v>4</v>
      </c>
      <c r="M115" s="165" t="s">
        <v>401</v>
      </c>
    </row>
    <row r="116" spans="1:13" s="3" customFormat="1" ht="104.25" customHeight="1" x14ac:dyDescent="0.25">
      <c r="A116" s="161" t="s">
        <v>132</v>
      </c>
      <c r="B116" s="11" t="s">
        <v>59</v>
      </c>
      <c r="C116" s="161" t="s">
        <v>206</v>
      </c>
      <c r="D116" s="59">
        <v>9</v>
      </c>
      <c r="E116" s="63">
        <f t="shared" ref="E116:E123" si="43">D116*(1-F116)</f>
        <v>3.9599999999999995</v>
      </c>
      <c r="F116" s="332">
        <v>0.56000000000000005</v>
      </c>
      <c r="G116" s="83">
        <f>D116*(1-H116)</f>
        <v>3.7800000000000002</v>
      </c>
      <c r="H116" s="333">
        <v>0.57999999999999996</v>
      </c>
      <c r="I116" s="83">
        <f>D116*(1-J116)</f>
        <v>3.6</v>
      </c>
      <c r="J116" s="333">
        <v>0.6</v>
      </c>
      <c r="K116" s="331">
        <f>D116*(1-L116)</f>
        <v>3.42</v>
      </c>
      <c r="L116" s="94">
        <v>0.62</v>
      </c>
      <c r="M116" s="178"/>
    </row>
    <row r="117" spans="1:13" s="3" customFormat="1" ht="105" customHeight="1" x14ac:dyDescent="0.25">
      <c r="A117" s="161" t="s">
        <v>133</v>
      </c>
      <c r="B117" s="12" t="s">
        <v>46</v>
      </c>
      <c r="C117" s="161" t="s">
        <v>207</v>
      </c>
      <c r="D117" s="73">
        <v>20.010000000000002</v>
      </c>
      <c r="E117" s="81">
        <f t="shared" si="43"/>
        <v>11.805900000000003</v>
      </c>
      <c r="F117" s="143">
        <v>0.41</v>
      </c>
      <c r="G117" s="70"/>
      <c r="H117" s="89"/>
      <c r="I117" s="70"/>
      <c r="J117" s="89"/>
      <c r="K117" s="67"/>
      <c r="L117" s="68"/>
      <c r="M117" s="178"/>
    </row>
    <row r="118" spans="1:13" s="3" customFormat="1" ht="114" customHeight="1" x14ac:dyDescent="0.25">
      <c r="A118" s="161" t="s">
        <v>134</v>
      </c>
      <c r="B118" s="12" t="s">
        <v>73</v>
      </c>
      <c r="C118" s="161" t="s">
        <v>208</v>
      </c>
      <c r="D118" s="59">
        <v>20</v>
      </c>
      <c r="E118" s="63">
        <f t="shared" si="43"/>
        <v>6.2999999999999989</v>
      </c>
      <c r="F118" s="74">
        <v>0.68500000000000005</v>
      </c>
      <c r="G118" s="70"/>
      <c r="H118" s="89"/>
      <c r="I118" s="144"/>
      <c r="J118" s="103"/>
      <c r="K118" s="70"/>
      <c r="L118" s="68"/>
      <c r="M118" s="178"/>
    </row>
    <row r="119" spans="1:13" s="3" customFormat="1" ht="105.95" customHeight="1" x14ac:dyDescent="0.25">
      <c r="A119" s="161" t="s">
        <v>272</v>
      </c>
      <c r="B119" s="12" t="s">
        <v>58</v>
      </c>
      <c r="C119" s="161" t="s">
        <v>209</v>
      </c>
      <c r="D119" s="59">
        <v>16.18</v>
      </c>
      <c r="E119" s="63">
        <f t="shared" si="43"/>
        <v>10.3552</v>
      </c>
      <c r="F119" s="82">
        <v>0.36</v>
      </c>
      <c r="G119" s="70"/>
      <c r="H119" s="89"/>
      <c r="I119" s="144"/>
      <c r="J119" s="103"/>
      <c r="K119" s="70"/>
      <c r="L119" s="68"/>
      <c r="M119" s="182"/>
    </row>
    <row r="120" spans="1:13" s="3" customFormat="1" ht="104.25" customHeight="1" x14ac:dyDescent="0.25">
      <c r="A120" s="161" t="s">
        <v>135</v>
      </c>
      <c r="B120" s="12" t="s">
        <v>295</v>
      </c>
      <c r="C120" s="161" t="s">
        <v>210</v>
      </c>
      <c r="D120" s="59">
        <v>17.77</v>
      </c>
      <c r="E120" s="63">
        <f t="shared" si="43"/>
        <v>7.0706830000000007</v>
      </c>
      <c r="F120" s="69">
        <v>0.60209999999999997</v>
      </c>
      <c r="G120" s="70"/>
      <c r="H120" s="89"/>
      <c r="I120" s="70"/>
      <c r="J120" s="103"/>
      <c r="K120" s="70"/>
      <c r="L120" s="68"/>
      <c r="M120" s="178"/>
    </row>
    <row r="121" spans="1:13" s="3" customFormat="1" ht="104.25" customHeight="1" x14ac:dyDescent="0.25">
      <c r="A121" s="200" t="s">
        <v>136</v>
      </c>
      <c r="B121" s="11" t="s">
        <v>65</v>
      </c>
      <c r="C121" s="200" t="s">
        <v>211</v>
      </c>
      <c r="D121" s="59">
        <v>12.64</v>
      </c>
      <c r="E121" s="85">
        <f t="shared" si="43"/>
        <v>7.2048000000000014</v>
      </c>
      <c r="F121" s="86">
        <v>0.43</v>
      </c>
      <c r="G121" s="201">
        <f>D121*(1-H121)</f>
        <v>6.9520000000000008</v>
      </c>
      <c r="H121" s="202">
        <v>0.45</v>
      </c>
      <c r="I121" s="99">
        <f>D121*(1-J121)</f>
        <v>6.6992000000000003</v>
      </c>
      <c r="J121" s="222">
        <v>0.47</v>
      </c>
      <c r="K121" s="99">
        <f>D121*(1-L121)</f>
        <v>6.3832000000000004</v>
      </c>
      <c r="L121" s="264">
        <v>0.495</v>
      </c>
      <c r="M121" s="178"/>
    </row>
    <row r="122" spans="1:13" s="3" customFormat="1" ht="104.25" customHeight="1" x14ac:dyDescent="0.25">
      <c r="A122" s="200" t="s">
        <v>137</v>
      </c>
      <c r="B122" s="11" t="s">
        <v>43</v>
      </c>
      <c r="C122" s="200" t="s">
        <v>212</v>
      </c>
      <c r="D122" s="59">
        <v>7.18</v>
      </c>
      <c r="E122" s="175">
        <f t="shared" si="43"/>
        <v>3.3027999999999995</v>
      </c>
      <c r="F122" s="65">
        <v>0.54</v>
      </c>
      <c r="G122" s="175">
        <f>D122*(1-H122)</f>
        <v>2.8719999999999999</v>
      </c>
      <c r="H122" s="65">
        <v>0.6</v>
      </c>
      <c r="I122" s="67"/>
      <c r="J122" s="89"/>
      <c r="K122" s="70"/>
      <c r="L122" s="68"/>
      <c r="M122" s="185"/>
    </row>
    <row r="123" spans="1:13" s="3" customFormat="1" ht="104.25" customHeight="1" x14ac:dyDescent="0.25">
      <c r="A123" s="227" t="s">
        <v>341</v>
      </c>
      <c r="B123" s="34" t="s">
        <v>342</v>
      </c>
      <c r="C123" s="245" t="s">
        <v>343</v>
      </c>
      <c r="D123" s="59">
        <v>27.73</v>
      </c>
      <c r="E123" s="92">
        <f t="shared" si="43"/>
        <v>17.608550000000001</v>
      </c>
      <c r="F123" s="72">
        <v>0.36499999999999999</v>
      </c>
      <c r="G123" s="92">
        <f>D123*(1-H123)</f>
        <v>17.05395</v>
      </c>
      <c r="H123" s="302">
        <v>0.38500000000000001</v>
      </c>
      <c r="I123" s="67"/>
      <c r="J123" s="89"/>
      <c r="K123" s="70"/>
      <c r="L123" s="68"/>
      <c r="M123" s="180"/>
    </row>
    <row r="124" spans="1:13" s="3" customFormat="1" ht="104.25" customHeight="1" x14ac:dyDescent="0.25">
      <c r="A124" s="200" t="s">
        <v>138</v>
      </c>
      <c r="B124" s="11" t="s">
        <v>69</v>
      </c>
      <c r="C124" s="200" t="s">
        <v>213</v>
      </c>
      <c r="D124" s="140">
        <v>12.64</v>
      </c>
      <c r="E124" s="63">
        <f t="shared" ref="E124" si="44">D124*(1-F124)</f>
        <v>7.8368000000000002</v>
      </c>
      <c r="F124" s="78">
        <v>0.38</v>
      </c>
      <c r="G124" s="66">
        <f>D124*(1-H124)</f>
        <v>7.7736000000000001</v>
      </c>
      <c r="H124" s="64">
        <v>0.38500000000000001</v>
      </c>
      <c r="I124" s="83">
        <f>D124*(1-J124)</f>
        <v>7.5839999999999996</v>
      </c>
      <c r="J124" s="94">
        <v>0.4</v>
      </c>
      <c r="K124" s="70"/>
      <c r="L124" s="68"/>
      <c r="M124" s="180"/>
    </row>
    <row r="125" spans="1:13" s="3" customFormat="1" ht="104.25" customHeight="1" x14ac:dyDescent="0.25">
      <c r="A125" s="161" t="s">
        <v>139</v>
      </c>
      <c r="B125" s="11" t="s">
        <v>37</v>
      </c>
      <c r="C125" s="161" t="s">
        <v>214</v>
      </c>
      <c r="D125" s="59">
        <v>12.64</v>
      </c>
      <c r="E125" s="60">
        <f t="shared" ref="E125" si="45">D125*(1-F125)</f>
        <v>6.32</v>
      </c>
      <c r="F125" s="61">
        <v>0.5</v>
      </c>
      <c r="G125" s="60">
        <f>D125*(1-H125)</f>
        <v>6.0671999999999997</v>
      </c>
      <c r="H125" s="61">
        <v>0.52</v>
      </c>
      <c r="I125" s="60">
        <f>D125*(1-J125)</f>
        <v>5.8144</v>
      </c>
      <c r="J125" s="61">
        <v>0.54</v>
      </c>
      <c r="K125" s="55"/>
      <c r="L125" s="58"/>
      <c r="M125" s="6"/>
    </row>
    <row r="126" spans="1:13" s="3" customFormat="1" ht="104.25" customHeight="1" x14ac:dyDescent="0.25">
      <c r="A126" s="161" t="s">
        <v>140</v>
      </c>
      <c r="B126" s="11" t="s">
        <v>53</v>
      </c>
      <c r="C126" s="161" t="s">
        <v>215</v>
      </c>
      <c r="D126" s="59">
        <v>12.272727272727272</v>
      </c>
      <c r="E126" s="63">
        <f>D126*(1-F126)</f>
        <v>4.6636363636363631</v>
      </c>
      <c r="F126" s="78">
        <v>0.62</v>
      </c>
      <c r="G126" s="145"/>
      <c r="H126" s="89"/>
      <c r="I126" s="70"/>
      <c r="J126" s="71"/>
      <c r="K126" s="67">
        <f t="shared" ref="K126:L126" si="46">I126</f>
        <v>0</v>
      </c>
      <c r="L126" s="68">
        <f t="shared" si="46"/>
        <v>0</v>
      </c>
      <c r="M126" s="182"/>
    </row>
    <row r="127" spans="1:13" s="3" customFormat="1" ht="104.25" customHeight="1" x14ac:dyDescent="0.25">
      <c r="A127" s="161" t="s">
        <v>388</v>
      </c>
      <c r="B127" s="11" t="s">
        <v>389</v>
      </c>
      <c r="C127" s="161" t="s">
        <v>388</v>
      </c>
      <c r="D127" s="59">
        <v>4.0199999999999996</v>
      </c>
      <c r="E127" s="81">
        <f>D127*(1-F127)</f>
        <v>2.0501999999999998</v>
      </c>
      <c r="F127" s="143">
        <v>0.49</v>
      </c>
      <c r="G127" s="60">
        <f>D127*(1-H127)</f>
        <v>1.9501019999999998</v>
      </c>
      <c r="H127" s="260">
        <v>0.51490000000000002</v>
      </c>
      <c r="I127" s="70"/>
      <c r="J127" s="71"/>
      <c r="K127" s="67"/>
      <c r="L127" s="68"/>
      <c r="M127" s="182"/>
    </row>
    <row r="128" spans="1:13" s="3" customFormat="1" ht="104.25" customHeight="1" x14ac:dyDescent="0.25">
      <c r="A128" s="161" t="s">
        <v>388</v>
      </c>
      <c r="B128" s="270" t="s">
        <v>408</v>
      </c>
      <c r="C128" s="161" t="s">
        <v>388</v>
      </c>
      <c r="D128" s="59">
        <v>4.0199999999999996</v>
      </c>
      <c r="E128" s="81">
        <f>D128*(1-F128)</f>
        <v>1.749906</v>
      </c>
      <c r="F128" s="271">
        <v>0.56469999999999998</v>
      </c>
      <c r="G128" s="70"/>
      <c r="H128" s="71"/>
      <c r="I128" s="70"/>
      <c r="J128" s="71"/>
      <c r="K128" s="67"/>
      <c r="L128" s="68"/>
      <c r="M128" s="283" t="s">
        <v>434</v>
      </c>
    </row>
    <row r="129" spans="1:20" s="3" customFormat="1" ht="104.25" customHeight="1" x14ac:dyDescent="0.25">
      <c r="A129" s="161" t="s">
        <v>141</v>
      </c>
      <c r="B129" s="11" t="s">
        <v>38</v>
      </c>
      <c r="C129" s="161" t="s">
        <v>216</v>
      </c>
      <c r="D129" s="59">
        <v>14.75</v>
      </c>
      <c r="E129" s="63">
        <f>D129*(1-F129)</f>
        <v>7.4502249999999997</v>
      </c>
      <c r="F129" s="69">
        <v>0.49490000000000001</v>
      </c>
      <c r="G129" s="63">
        <f>D129*(1-H129)</f>
        <v>7.159650000000001</v>
      </c>
      <c r="H129" s="69">
        <v>0.51459999999999995</v>
      </c>
      <c r="I129" s="63">
        <f>D129*(1-J129)</f>
        <v>6.7304250000000003</v>
      </c>
      <c r="J129" s="69">
        <v>0.54369999999999996</v>
      </c>
      <c r="K129" s="67">
        <f>I129</f>
        <v>6.7304250000000003</v>
      </c>
      <c r="L129" s="68">
        <f>J129</f>
        <v>0.54369999999999996</v>
      </c>
      <c r="M129" s="211"/>
    </row>
    <row r="130" spans="1:20" s="3" customFormat="1" ht="104.25" customHeight="1" x14ac:dyDescent="0.25">
      <c r="A130" s="161" t="s">
        <v>403</v>
      </c>
      <c r="B130" s="220" t="s">
        <v>291</v>
      </c>
      <c r="C130" s="161" t="s">
        <v>292</v>
      </c>
      <c r="D130" s="59">
        <v>8.32</v>
      </c>
      <c r="E130" s="313" t="s">
        <v>367</v>
      </c>
      <c r="F130" s="314"/>
      <c r="G130" s="313" t="s">
        <v>368</v>
      </c>
      <c r="H130" s="314"/>
      <c r="I130" s="313" t="s">
        <v>369</v>
      </c>
      <c r="J130" s="314"/>
      <c r="K130" s="67"/>
      <c r="L130" s="68"/>
      <c r="M130" s="182"/>
    </row>
    <row r="131" spans="1:20" s="3" customFormat="1" ht="111" customHeight="1" thickBot="1" x14ac:dyDescent="0.3">
      <c r="A131" s="161" t="s">
        <v>249</v>
      </c>
      <c r="B131" s="11" t="s">
        <v>250</v>
      </c>
      <c r="C131" s="161" t="s">
        <v>270</v>
      </c>
      <c r="D131" s="59">
        <v>12.64</v>
      </c>
      <c r="E131" s="63">
        <f t="shared" ref="E131" si="47">D131*(1-F131)</f>
        <v>7.7103999999999999</v>
      </c>
      <c r="F131" s="65">
        <v>0.39</v>
      </c>
      <c r="G131" s="63">
        <f>D131*(1-H131)</f>
        <v>7.3312000000000008</v>
      </c>
      <c r="H131" s="65">
        <v>0.42</v>
      </c>
      <c r="I131" s="70"/>
      <c r="J131" s="68"/>
      <c r="K131" s="70"/>
      <c r="L131" s="68"/>
      <c r="M131" s="178"/>
    </row>
    <row r="132" spans="1:20" s="3" customFormat="1" ht="32.25" thickBot="1" x14ac:dyDescent="0.55000000000000004">
      <c r="A132" s="315"/>
      <c r="B132" s="315"/>
      <c r="C132" s="32"/>
      <c r="D132" s="48"/>
      <c r="E132" s="316" t="s">
        <v>51</v>
      </c>
      <c r="F132" s="317"/>
      <c r="G132" s="316" t="s">
        <v>47</v>
      </c>
      <c r="H132" s="317"/>
      <c r="I132" s="318" t="s">
        <v>48</v>
      </c>
      <c r="J132" s="317"/>
      <c r="K132" s="316" t="s">
        <v>49</v>
      </c>
      <c r="L132" s="317"/>
      <c r="M132" s="189"/>
    </row>
    <row r="133" spans="1:20" s="3" customFormat="1" ht="53.25" thickBot="1" x14ac:dyDescent="0.3">
      <c r="A133" s="21" t="s">
        <v>0</v>
      </c>
      <c r="B133" s="19" t="s">
        <v>1</v>
      </c>
      <c r="C133" s="29" t="s">
        <v>221</v>
      </c>
      <c r="D133" s="42" t="s">
        <v>2</v>
      </c>
      <c r="E133" s="27" t="s">
        <v>3</v>
      </c>
      <c r="F133" s="43" t="s">
        <v>4</v>
      </c>
      <c r="G133" s="27" t="s">
        <v>3</v>
      </c>
      <c r="H133" s="44" t="s">
        <v>4</v>
      </c>
      <c r="I133" s="45" t="s">
        <v>3</v>
      </c>
      <c r="J133" s="46" t="s">
        <v>4</v>
      </c>
      <c r="K133" s="27" t="s">
        <v>3</v>
      </c>
      <c r="L133" s="28" t="s">
        <v>4</v>
      </c>
      <c r="M133" s="165" t="s">
        <v>401</v>
      </c>
    </row>
    <row r="134" spans="1:20" s="3" customFormat="1" ht="104.25" customHeight="1" x14ac:dyDescent="0.25">
      <c r="A134" s="161" t="s">
        <v>279</v>
      </c>
      <c r="B134" s="10" t="s">
        <v>280</v>
      </c>
      <c r="C134" s="161" t="s">
        <v>281</v>
      </c>
      <c r="D134" s="104">
        <v>16.36</v>
      </c>
      <c r="E134" s="60">
        <f>D134*(1-F134)</f>
        <v>10.4704</v>
      </c>
      <c r="F134" s="121">
        <v>0.36</v>
      </c>
      <c r="G134" s="55"/>
      <c r="H134" s="58"/>
      <c r="I134" s="55"/>
      <c r="J134" s="58"/>
      <c r="K134" s="55"/>
      <c r="L134" s="58"/>
      <c r="M134" s="185"/>
    </row>
    <row r="135" spans="1:20" s="3" customFormat="1" ht="104.25" customHeight="1" x14ac:dyDescent="0.25">
      <c r="A135" s="161" t="s">
        <v>142</v>
      </c>
      <c r="B135" s="311" t="s">
        <v>225</v>
      </c>
      <c r="C135" s="161" t="s">
        <v>217</v>
      </c>
      <c r="D135" s="104">
        <v>12.73</v>
      </c>
      <c r="E135" s="205">
        <f t="shared" ref="E135" si="48">D135*(1-F135)</f>
        <v>8.0198999999999998</v>
      </c>
      <c r="F135" s="121">
        <v>0.37</v>
      </c>
      <c r="G135" s="55"/>
      <c r="H135" s="58"/>
      <c r="I135" s="55"/>
      <c r="J135" s="225"/>
      <c r="K135" s="55"/>
      <c r="L135" s="58"/>
      <c r="M135" s="185"/>
    </row>
    <row r="136" spans="1:20" s="3" customFormat="1" ht="104.25" customHeight="1" x14ac:dyDescent="0.25">
      <c r="A136" s="161" t="s">
        <v>142</v>
      </c>
      <c r="B136" s="312" t="s">
        <v>445</v>
      </c>
      <c r="C136" s="161" t="s">
        <v>217</v>
      </c>
      <c r="D136" s="104">
        <v>12.73</v>
      </c>
      <c r="E136" s="205">
        <f t="shared" ref="E136" si="49">D136*(1-F136)</f>
        <v>7.8289499999999999</v>
      </c>
      <c r="F136" s="117">
        <v>0.38500000000000001</v>
      </c>
      <c r="G136" s="55"/>
      <c r="H136" s="58"/>
      <c r="I136" s="55"/>
      <c r="J136" s="225"/>
      <c r="K136" s="55"/>
      <c r="L136" s="58"/>
      <c r="M136" s="283" t="s">
        <v>444</v>
      </c>
    </row>
    <row r="137" spans="1:20" s="3" customFormat="1" ht="104.25" customHeight="1" x14ac:dyDescent="0.25">
      <c r="A137" s="161" t="s">
        <v>438</v>
      </c>
      <c r="B137" s="15" t="s">
        <v>439</v>
      </c>
      <c r="C137" s="168" t="s">
        <v>440</v>
      </c>
      <c r="D137" s="59">
        <v>20.079999999999998</v>
      </c>
      <c r="E137" s="63">
        <f>D137*(1-F137)</f>
        <v>11.799007999999999</v>
      </c>
      <c r="F137" s="123">
        <v>0.41239999999999999</v>
      </c>
      <c r="G137" s="66">
        <f>D137*(1-H137)</f>
        <v>11.288976</v>
      </c>
      <c r="H137" s="135">
        <v>0.43780000000000002</v>
      </c>
      <c r="I137" s="55"/>
      <c r="J137" s="225"/>
      <c r="K137" s="55"/>
      <c r="L137" s="58"/>
      <c r="M137" s="178"/>
    </row>
    <row r="138" spans="1:20" s="3" customFormat="1" ht="104.25" customHeight="1" x14ac:dyDescent="0.25">
      <c r="A138" s="161" t="s">
        <v>438</v>
      </c>
      <c r="B138" s="288" t="s">
        <v>476</v>
      </c>
      <c r="C138" s="168" t="s">
        <v>440</v>
      </c>
      <c r="D138" s="59">
        <v>20.079999999999998</v>
      </c>
      <c r="E138" s="63">
        <f t="shared" ref="E138" si="50">D138*(1-F138)</f>
        <v>8.4336000000000002</v>
      </c>
      <c r="F138" s="97">
        <v>0.57999999999999996</v>
      </c>
      <c r="G138" s="55"/>
      <c r="H138" s="58"/>
      <c r="I138" s="55"/>
      <c r="J138" s="225"/>
      <c r="K138" s="321" t="s">
        <v>337</v>
      </c>
      <c r="L138" s="322"/>
      <c r="M138" s="178"/>
    </row>
    <row r="139" spans="1:20" s="3" customFormat="1" ht="104.25" customHeight="1" x14ac:dyDescent="0.25">
      <c r="A139" s="161" t="s">
        <v>261</v>
      </c>
      <c r="B139" s="39" t="s">
        <v>262</v>
      </c>
      <c r="C139" s="161" t="s">
        <v>263</v>
      </c>
      <c r="D139" s="59">
        <v>12</v>
      </c>
      <c r="E139" s="92">
        <f>D139*(1-F139)</f>
        <v>6.7728000000000002</v>
      </c>
      <c r="F139" s="72">
        <v>0.43559999999999999</v>
      </c>
      <c r="G139" s="92">
        <f>D139*(1-H139)</f>
        <v>6.24</v>
      </c>
      <c r="H139" s="94">
        <v>0.48</v>
      </c>
      <c r="I139" s="92">
        <f>D139*(1-J139)</f>
        <v>6</v>
      </c>
      <c r="J139" s="94">
        <v>0.5</v>
      </c>
      <c r="K139" s="67"/>
      <c r="L139" s="68"/>
      <c r="M139" s="186"/>
    </row>
    <row r="140" spans="1:20" s="3" customFormat="1" ht="104.25" customHeight="1" x14ac:dyDescent="0.25">
      <c r="A140" s="161" t="s">
        <v>264</v>
      </c>
      <c r="B140" s="39" t="s">
        <v>265</v>
      </c>
      <c r="C140" s="161" t="s">
        <v>266</v>
      </c>
      <c r="D140" s="59">
        <v>22.27</v>
      </c>
      <c r="E140" s="92">
        <f>D140*(1-F140)</f>
        <v>13.5847</v>
      </c>
      <c r="F140" s="127">
        <v>0.39</v>
      </c>
      <c r="G140" s="87"/>
      <c r="H140" s="111"/>
      <c r="I140" s="70"/>
      <c r="J140" s="89"/>
      <c r="K140" s="67"/>
      <c r="L140" s="68"/>
      <c r="M140" s="178"/>
    </row>
    <row r="141" spans="1:20" s="3" customFormat="1" ht="104.25" customHeight="1" x14ac:dyDescent="0.25">
      <c r="A141" s="161" t="s">
        <v>143</v>
      </c>
      <c r="B141" s="11" t="s">
        <v>68</v>
      </c>
      <c r="C141" s="161" t="s">
        <v>218</v>
      </c>
      <c r="D141" s="59">
        <v>22.95</v>
      </c>
      <c r="E141" s="81">
        <f>D141*(1-F141)</f>
        <v>13.540500000000002</v>
      </c>
      <c r="F141" s="78">
        <v>0.41</v>
      </c>
      <c r="G141" s="108">
        <f>D141*(1-H141)</f>
        <v>13.081500000000002</v>
      </c>
      <c r="H141" s="173">
        <v>0.43</v>
      </c>
      <c r="I141" s="70"/>
      <c r="J141" s="89"/>
      <c r="K141" s="67"/>
      <c r="L141" s="68"/>
      <c r="M141" s="178"/>
    </row>
    <row r="142" spans="1:20" s="3" customFormat="1" ht="104.25" customHeight="1" x14ac:dyDescent="0.25">
      <c r="A142" s="161" t="s">
        <v>144</v>
      </c>
      <c r="B142" s="11" t="s">
        <v>39</v>
      </c>
      <c r="C142" s="161" t="s">
        <v>219</v>
      </c>
      <c r="D142" s="59">
        <v>10.45</v>
      </c>
      <c r="E142" s="81">
        <f t="shared" ref="E142" si="51">D142*(1-F142)</f>
        <v>6.4789999999999992</v>
      </c>
      <c r="F142" s="78">
        <v>0.38</v>
      </c>
      <c r="G142" s="87"/>
      <c r="H142" s="111"/>
      <c r="I142" s="70">
        <f t="shared" ref="I142:K142" si="52">G142</f>
        <v>0</v>
      </c>
      <c r="J142" s="89">
        <f t="shared" si="52"/>
        <v>0</v>
      </c>
      <c r="K142" s="67">
        <f t="shared" si="52"/>
        <v>0</v>
      </c>
      <c r="L142" s="68">
        <f>J142</f>
        <v>0</v>
      </c>
      <c r="M142" s="211"/>
    </row>
    <row r="143" spans="1:20" s="3" customFormat="1" ht="104.25" customHeight="1" thickBot="1" x14ac:dyDescent="0.3">
      <c r="A143" s="247" t="s">
        <v>145</v>
      </c>
      <c r="B143" s="248" t="s">
        <v>40</v>
      </c>
      <c r="C143" s="247" t="s">
        <v>220</v>
      </c>
      <c r="D143" s="249">
        <v>11.14</v>
      </c>
      <c r="E143" s="250">
        <f>D143*(1-F143)</f>
        <v>6.6840000000000002</v>
      </c>
      <c r="F143" s="251">
        <v>0.4</v>
      </c>
      <c r="G143" s="252">
        <f>D143*(1-H143)</f>
        <v>6.2384000000000013</v>
      </c>
      <c r="H143" s="253">
        <v>0.44</v>
      </c>
      <c r="I143" s="254">
        <f>D143*(1-J143)</f>
        <v>5.7928000000000006</v>
      </c>
      <c r="J143" s="255">
        <v>0.48</v>
      </c>
      <c r="K143" s="256"/>
      <c r="L143" s="257"/>
      <c r="M143" s="275"/>
    </row>
    <row r="144" spans="1:20" s="3" customFormat="1" ht="134.25" customHeight="1" thickBot="1" x14ac:dyDescent="1.05">
      <c r="A144" s="35"/>
      <c r="B144" s="36"/>
      <c r="C144" s="33"/>
      <c r="D144" s="148"/>
      <c r="E144" s="149"/>
      <c r="F144" s="150"/>
      <c r="G144" s="151"/>
      <c r="H144" s="152"/>
      <c r="I144" s="151"/>
      <c r="J144" s="152"/>
      <c r="K144" s="153"/>
      <c r="L144" s="154"/>
      <c r="M144" s="269"/>
      <c r="N144" s="2"/>
      <c r="O144" s="2"/>
      <c r="P144" s="2"/>
      <c r="Q144" s="2"/>
      <c r="R144" s="2"/>
      <c r="S144" s="2"/>
      <c r="T144" s="2"/>
    </row>
    <row r="145" spans="1:20" s="3" customFormat="1" ht="57.75" thickBot="1" x14ac:dyDescent="0.4">
      <c r="A145" s="231" t="s">
        <v>0</v>
      </c>
      <c r="B145" s="228" t="s">
        <v>1</v>
      </c>
      <c r="C145" s="228" t="s">
        <v>2</v>
      </c>
      <c r="D145" s="229" t="s">
        <v>3</v>
      </c>
      <c r="E145" s="230" t="s">
        <v>4</v>
      </c>
      <c r="F145" s="229" t="s">
        <v>50</v>
      </c>
      <c r="G145" s="327"/>
      <c r="H145" s="328"/>
      <c r="I145" s="328"/>
      <c r="J145" s="328"/>
      <c r="K145" s="328"/>
      <c r="L145" s="328"/>
      <c r="M145" s="328"/>
      <c r="N145" s="2"/>
      <c r="O145" s="2"/>
      <c r="P145" s="2"/>
      <c r="Q145" s="2"/>
      <c r="R145" s="2"/>
      <c r="S145" s="2"/>
      <c r="T145" s="2"/>
    </row>
    <row r="146" spans="1:20" s="3" customFormat="1" ht="104.25" customHeight="1" thickBot="1" x14ac:dyDescent="0.4">
      <c r="A146" s="193" t="s">
        <v>378</v>
      </c>
      <c r="B146" s="41" t="s">
        <v>379</v>
      </c>
      <c r="C146" s="191">
        <v>7.73</v>
      </c>
      <c r="D146" s="192">
        <v>4.8</v>
      </c>
      <c r="E146" s="194">
        <v>0.379</v>
      </c>
      <c r="F146" s="155"/>
      <c r="G146" s="232"/>
      <c r="H146" s="234"/>
      <c r="I146" s="232"/>
      <c r="J146" s="235"/>
      <c r="K146" s="236"/>
      <c r="L146" s="237"/>
      <c r="M146" s="238"/>
      <c r="N146" s="2"/>
      <c r="O146" s="2"/>
      <c r="P146" s="2"/>
      <c r="Q146" s="2"/>
      <c r="R146" s="2"/>
      <c r="S146" s="2"/>
      <c r="T146" s="2"/>
    </row>
    <row r="147" spans="1:20" s="3" customFormat="1" ht="104.25" customHeight="1" thickBot="1" x14ac:dyDescent="0.4">
      <c r="A147" s="193" t="s">
        <v>277</v>
      </c>
      <c r="B147" s="41" t="s">
        <v>306</v>
      </c>
      <c r="C147" s="191">
        <v>6.68</v>
      </c>
      <c r="D147" s="192">
        <v>4.4499999999999993</v>
      </c>
      <c r="E147" s="194">
        <v>0.33383233532934131</v>
      </c>
      <c r="F147" s="155"/>
      <c r="G147" s="232"/>
      <c r="H147" s="234"/>
      <c r="I147" s="232"/>
      <c r="J147" s="235"/>
      <c r="K147" s="236"/>
      <c r="L147" s="237"/>
      <c r="M147" s="238"/>
      <c r="N147" s="2"/>
      <c r="O147" s="2"/>
      <c r="P147" s="2"/>
      <c r="Q147" s="2"/>
      <c r="R147" s="2"/>
      <c r="S147" s="2"/>
      <c r="T147" s="2"/>
    </row>
    <row r="148" spans="1:20" s="3" customFormat="1" ht="104.25" customHeight="1" thickBot="1" x14ac:dyDescent="0.4">
      <c r="A148" s="193" t="s">
        <v>293</v>
      </c>
      <c r="B148" s="41" t="s">
        <v>304</v>
      </c>
      <c r="C148" s="191">
        <v>5.75</v>
      </c>
      <c r="D148" s="192">
        <v>3.8525</v>
      </c>
      <c r="E148" s="194">
        <v>0.33</v>
      </c>
      <c r="F148" s="38"/>
      <c r="G148" s="232"/>
      <c r="H148" s="234"/>
      <c r="I148" s="232"/>
      <c r="J148" s="235"/>
      <c r="K148" s="236"/>
      <c r="L148" s="237"/>
      <c r="M148" s="238"/>
      <c r="N148" s="2"/>
      <c r="O148" s="2"/>
      <c r="P148" s="2"/>
      <c r="Q148" s="2"/>
      <c r="R148" s="2"/>
      <c r="S148" s="2"/>
      <c r="T148" s="233"/>
    </row>
    <row r="149" spans="1:20" s="3" customFormat="1" ht="104.25" customHeight="1" thickBot="1" x14ac:dyDescent="0.4">
      <c r="A149" s="193" t="s">
        <v>471</v>
      </c>
      <c r="B149" s="41" t="s">
        <v>472</v>
      </c>
      <c r="C149" s="191">
        <v>12.55</v>
      </c>
      <c r="D149" s="192">
        <v>8.1999999999999993</v>
      </c>
      <c r="E149" s="194">
        <v>0.34660000000000002</v>
      </c>
      <c r="F149" s="38"/>
      <c r="G149" s="232"/>
      <c r="H149" s="234"/>
      <c r="I149" s="232"/>
      <c r="J149" s="235"/>
      <c r="K149" s="236"/>
      <c r="L149" s="237"/>
      <c r="M149" s="238"/>
      <c r="N149" s="2"/>
      <c r="O149" s="2"/>
      <c r="P149" s="2"/>
      <c r="Q149" s="2"/>
      <c r="R149" s="2"/>
      <c r="S149" s="2"/>
      <c r="T149" s="233"/>
    </row>
    <row r="150" spans="1:20" s="3" customFormat="1" ht="104.25" customHeight="1" thickBot="1" x14ac:dyDescent="0.4">
      <c r="A150" s="193" t="s">
        <v>294</v>
      </c>
      <c r="B150" s="41" t="s">
        <v>305</v>
      </c>
      <c r="C150" s="191">
        <v>8.7799999999999994</v>
      </c>
      <c r="D150" s="192">
        <v>5.8826000000000001</v>
      </c>
      <c r="E150" s="194">
        <v>0.33</v>
      </c>
      <c r="F150" s="38"/>
      <c r="G150" s="232"/>
      <c r="H150" s="234"/>
      <c r="I150" s="232"/>
      <c r="J150" s="235"/>
      <c r="K150" s="236"/>
      <c r="L150" s="237"/>
      <c r="M150" s="238"/>
      <c r="N150" s="2"/>
      <c r="O150" s="2"/>
      <c r="P150" s="2"/>
      <c r="Q150" s="2"/>
      <c r="R150" s="2"/>
      <c r="S150" s="2"/>
      <c r="T150" s="2"/>
    </row>
    <row r="151" spans="1:20" s="3" customFormat="1" ht="57.75" thickBot="1" x14ac:dyDescent="0.4">
      <c r="A151" s="228" t="s">
        <v>0</v>
      </c>
      <c r="B151" s="228" t="s">
        <v>1</v>
      </c>
      <c r="C151" s="228" t="s">
        <v>2</v>
      </c>
      <c r="D151" s="229" t="s">
        <v>3</v>
      </c>
      <c r="E151" s="230" t="s">
        <v>4</v>
      </c>
      <c r="F151" s="229" t="s">
        <v>50</v>
      </c>
      <c r="G151" s="232"/>
      <c r="H151" s="234"/>
      <c r="I151" s="232"/>
      <c r="J151" s="235"/>
      <c r="K151" s="236"/>
      <c r="L151" s="237"/>
      <c r="M151" s="238"/>
      <c r="N151" s="2"/>
      <c r="O151" s="2"/>
      <c r="P151" s="2"/>
      <c r="Q151" s="2"/>
      <c r="R151" s="2"/>
      <c r="S151" s="2"/>
      <c r="T151" s="2"/>
    </row>
    <row r="152" spans="1:20" s="3" customFormat="1" ht="104.25" customHeight="1" thickBot="1" x14ac:dyDescent="0.4">
      <c r="A152" s="193" t="s">
        <v>278</v>
      </c>
      <c r="B152" s="196" t="s">
        <v>307</v>
      </c>
      <c r="C152" s="191">
        <v>10.18</v>
      </c>
      <c r="D152" s="192">
        <v>6.85</v>
      </c>
      <c r="E152" s="194">
        <v>0.32711198428290766</v>
      </c>
      <c r="F152" s="155"/>
      <c r="G152" s="329"/>
      <c r="H152" s="330"/>
      <c r="I152" s="330"/>
      <c r="J152" s="330"/>
      <c r="K152" s="330"/>
      <c r="L152" s="330"/>
      <c r="M152" s="330"/>
      <c r="N152" s="2"/>
      <c r="O152" s="2"/>
      <c r="P152" s="2"/>
      <c r="Q152" s="2"/>
      <c r="R152" s="2"/>
      <c r="S152" s="2"/>
      <c r="T152" s="2"/>
    </row>
    <row r="153" spans="1:20" s="3" customFormat="1" ht="104.25" customHeight="1" thickBot="1" x14ac:dyDescent="0.4">
      <c r="A153" s="223" t="s">
        <v>296</v>
      </c>
      <c r="B153" s="243" t="s">
        <v>308</v>
      </c>
      <c r="C153" s="191">
        <v>12.21</v>
      </c>
      <c r="D153" s="192">
        <v>6.1831133919843539</v>
      </c>
      <c r="E153" s="194">
        <v>0.49360250679898821</v>
      </c>
      <c r="F153" s="244"/>
      <c r="G153" s="297"/>
      <c r="H153" s="298"/>
      <c r="I153" s="298"/>
      <c r="J153" s="298"/>
      <c r="K153" s="298"/>
      <c r="L153" s="298"/>
      <c r="M153" s="298"/>
      <c r="N153" s="2"/>
      <c r="O153" s="2"/>
      <c r="P153" s="2"/>
      <c r="Q153" s="2"/>
      <c r="R153" s="2"/>
      <c r="S153" s="2"/>
      <c r="T153" s="2"/>
    </row>
    <row r="154" spans="1:20" s="3" customFormat="1" ht="104.25" customHeight="1" thickBot="1" x14ac:dyDescent="0.4">
      <c r="A154" s="223" t="s">
        <v>309</v>
      </c>
      <c r="B154" s="195" t="s">
        <v>310</v>
      </c>
      <c r="C154" s="191">
        <v>11.6</v>
      </c>
      <c r="D154" s="192">
        <v>7.3758832565284163</v>
      </c>
      <c r="E154" s="194">
        <v>0.36414799512686069</v>
      </c>
      <c r="F154" s="155"/>
      <c r="G154" s="325"/>
      <c r="H154" s="326"/>
      <c r="I154" s="326"/>
      <c r="J154" s="326"/>
      <c r="K154" s="326"/>
      <c r="L154" s="326"/>
      <c r="M154" s="326"/>
      <c r="N154" s="2"/>
      <c r="O154" s="2"/>
      <c r="P154" s="2"/>
      <c r="Q154" s="2"/>
      <c r="R154" s="2"/>
      <c r="S154" s="2"/>
      <c r="T154" s="2"/>
    </row>
    <row r="155" spans="1:20" s="3" customFormat="1" ht="104.25" customHeight="1" thickBot="1" x14ac:dyDescent="0.4">
      <c r="A155" s="223" t="s">
        <v>358</v>
      </c>
      <c r="B155" s="195" t="s">
        <v>357</v>
      </c>
      <c r="C155" s="191">
        <v>13.52</v>
      </c>
      <c r="D155" s="192">
        <v>5.954478482411445</v>
      </c>
      <c r="E155" s="194">
        <v>0.55957999390447899</v>
      </c>
      <c r="F155" s="155"/>
      <c r="G155" s="241"/>
      <c r="H155" s="232"/>
      <c r="I155" s="232"/>
      <c r="J155" s="232"/>
      <c r="K155" s="232"/>
      <c r="L155" s="232"/>
      <c r="M155" s="232"/>
      <c r="N155" s="2"/>
      <c r="O155" s="2"/>
      <c r="P155" s="2"/>
      <c r="Q155" s="2"/>
      <c r="R155" s="2"/>
      <c r="S155" s="2"/>
      <c r="T155" s="2"/>
    </row>
    <row r="156" spans="1:20" s="3" customFormat="1" ht="127.5" customHeight="1" thickBot="1" x14ac:dyDescent="0.4">
      <c r="A156" s="223" t="s">
        <v>454</v>
      </c>
      <c r="B156" s="213" t="s">
        <v>453</v>
      </c>
      <c r="C156" s="191">
        <v>5.95</v>
      </c>
      <c r="D156" s="192">
        <v>2.5276923076923077</v>
      </c>
      <c r="E156" s="194">
        <v>0.57517776341305749</v>
      </c>
      <c r="F156" s="155"/>
      <c r="G156" s="325"/>
      <c r="H156" s="326"/>
      <c r="I156" s="326"/>
      <c r="J156" s="326"/>
      <c r="K156" s="326"/>
      <c r="L156" s="326"/>
      <c r="M156" s="326"/>
      <c r="N156" s="2"/>
      <c r="O156" s="2"/>
      <c r="P156" s="2"/>
      <c r="Q156" s="2"/>
      <c r="R156" s="2"/>
      <c r="S156" s="2"/>
      <c r="T156" s="2"/>
    </row>
    <row r="157" spans="1:20" s="3" customFormat="1" ht="114.75" customHeight="1" thickBot="1" x14ac:dyDescent="0.4">
      <c r="A157" s="223" t="s">
        <v>393</v>
      </c>
      <c r="B157" s="213" t="s">
        <v>394</v>
      </c>
      <c r="C157" s="191">
        <v>10.45</v>
      </c>
      <c r="D157" s="192">
        <v>5.3893991144845028</v>
      </c>
      <c r="E157" s="194">
        <v>0.48426802732205709</v>
      </c>
      <c r="F157" s="155"/>
      <c r="G157" s="241"/>
      <c r="H157" s="232"/>
      <c r="I157" s="232"/>
      <c r="J157" s="232"/>
      <c r="K157" s="232"/>
      <c r="L157" s="232"/>
      <c r="M157" s="232"/>
      <c r="N157" s="2"/>
      <c r="O157" s="2"/>
      <c r="P157" s="2"/>
      <c r="Q157" s="2"/>
      <c r="R157" s="2"/>
      <c r="S157" s="2"/>
      <c r="T157" s="2"/>
    </row>
    <row r="158" spans="1:20" s="3" customFormat="1" ht="111" customHeight="1" thickBot="1" x14ac:dyDescent="0.4">
      <c r="A158" s="223" t="s">
        <v>384</v>
      </c>
      <c r="B158" s="213" t="s">
        <v>385</v>
      </c>
      <c r="C158" s="191">
        <v>9.73</v>
      </c>
      <c r="D158" s="192">
        <v>4.7589988751406072</v>
      </c>
      <c r="E158" s="194">
        <v>0.510894257436731</v>
      </c>
      <c r="F158" s="155"/>
      <c r="G158" s="241"/>
      <c r="H158" s="232"/>
      <c r="I158" s="232"/>
      <c r="J158" s="232"/>
      <c r="K158" s="232"/>
      <c r="L158" s="232"/>
      <c r="M158" s="232"/>
      <c r="N158" s="2"/>
      <c r="O158" s="2"/>
      <c r="P158" s="2"/>
      <c r="Q158" s="2"/>
      <c r="R158" s="2"/>
      <c r="S158" s="2"/>
      <c r="T158" s="2"/>
    </row>
    <row r="159" spans="1:20" s="3" customFormat="1" ht="111" customHeight="1" thickBot="1" x14ac:dyDescent="0.4">
      <c r="A159" s="223" t="s">
        <v>311</v>
      </c>
      <c r="B159" s="213" t="s">
        <v>312</v>
      </c>
      <c r="C159" s="191">
        <v>21.73</v>
      </c>
      <c r="D159" s="192">
        <v>12.021212727636582</v>
      </c>
      <c r="E159" s="194">
        <v>0.44679186711290464</v>
      </c>
      <c r="F159" s="155"/>
      <c r="G159" s="241"/>
      <c r="H159" s="232"/>
      <c r="I159" s="232"/>
      <c r="J159" s="232"/>
      <c r="K159" s="232"/>
      <c r="L159" s="232"/>
      <c r="M159" s="232"/>
      <c r="N159" s="2"/>
      <c r="O159" s="2"/>
      <c r="P159" s="2"/>
      <c r="Q159" s="2"/>
      <c r="R159" s="2"/>
      <c r="S159" s="2"/>
      <c r="T159" s="2"/>
    </row>
    <row r="160" spans="1:20" s="3" customFormat="1" ht="109.5" customHeight="1" thickBot="1" x14ac:dyDescent="0.4">
      <c r="A160" s="223" t="s">
        <v>455</v>
      </c>
      <c r="B160" s="213" t="s">
        <v>456</v>
      </c>
      <c r="C160" s="191">
        <v>5.36</v>
      </c>
      <c r="D160" s="192">
        <v>1.9886363636363635</v>
      </c>
      <c r="E160" s="194">
        <v>0.62898575305291726</v>
      </c>
      <c r="F160" s="155"/>
      <c r="G160" s="259"/>
      <c r="H160" s="259"/>
      <c r="I160" s="259"/>
      <c r="J160" s="259"/>
      <c r="K160" s="259"/>
      <c r="L160" s="259"/>
      <c r="M160" s="259"/>
      <c r="N160" s="2"/>
      <c r="O160" s="2"/>
      <c r="P160" s="2"/>
      <c r="Q160" s="2"/>
      <c r="R160" s="2"/>
      <c r="S160" s="2"/>
      <c r="T160" s="2"/>
    </row>
    <row r="161" spans="1:20" s="3" customFormat="1" ht="104.25" customHeight="1" thickBot="1" x14ac:dyDescent="0.4">
      <c r="A161" s="223" t="s">
        <v>415</v>
      </c>
      <c r="B161" s="213" t="s">
        <v>416</v>
      </c>
      <c r="C161" s="191">
        <v>9.43</v>
      </c>
      <c r="D161" s="192">
        <v>0.8125</v>
      </c>
      <c r="E161" s="194">
        <v>0.91383881230116648</v>
      </c>
      <c r="F161" s="155"/>
      <c r="G161" s="259"/>
      <c r="H161" s="259"/>
      <c r="I161" s="259"/>
      <c r="J161" s="259"/>
      <c r="K161" s="259"/>
      <c r="L161" s="259"/>
      <c r="M161" s="259"/>
      <c r="N161" s="2"/>
      <c r="O161" s="2"/>
      <c r="P161" s="2"/>
      <c r="Q161" s="2"/>
      <c r="R161" s="2"/>
      <c r="S161" s="2"/>
      <c r="T161" s="2"/>
    </row>
    <row r="162" spans="1:20" s="3" customFormat="1" ht="104.25" customHeight="1" thickBot="1" x14ac:dyDescent="0.4">
      <c r="A162" s="223" t="s">
        <v>457</v>
      </c>
      <c r="B162" s="213" t="s">
        <v>458</v>
      </c>
      <c r="C162" s="191">
        <v>13.18</v>
      </c>
      <c r="D162" s="192">
        <v>7.1342261385447552</v>
      </c>
      <c r="E162" s="194">
        <v>0.45870818372194577</v>
      </c>
      <c r="F162" s="155"/>
      <c r="G162" s="241"/>
      <c r="H162" s="232"/>
      <c r="I162" s="232"/>
      <c r="J162" s="232"/>
      <c r="K162" s="232"/>
      <c r="L162" s="232"/>
      <c r="M162" s="232"/>
      <c r="N162" s="2"/>
      <c r="O162" s="2"/>
      <c r="P162" s="2"/>
      <c r="Q162" s="2"/>
      <c r="R162" s="2"/>
      <c r="S162" s="2"/>
      <c r="T162" s="2"/>
    </row>
    <row r="163" spans="1:20" s="3" customFormat="1" ht="104.25" customHeight="1" thickBot="1" x14ac:dyDescent="0.4">
      <c r="A163" s="223" t="s">
        <v>380</v>
      </c>
      <c r="B163" s="213" t="s">
        <v>381</v>
      </c>
      <c r="C163" s="191">
        <v>25.4</v>
      </c>
      <c r="D163" s="192">
        <v>7.338438976698713</v>
      </c>
      <c r="E163" s="194">
        <v>0.71108507965753098</v>
      </c>
      <c r="F163" s="155"/>
      <c r="G163" s="241"/>
      <c r="H163" s="232"/>
      <c r="I163" s="232"/>
      <c r="J163" s="232"/>
      <c r="K163" s="232"/>
      <c r="L163" s="232"/>
      <c r="M163" s="232"/>
      <c r="N163" s="2"/>
      <c r="O163" s="2"/>
      <c r="P163" s="2"/>
      <c r="Q163" s="2"/>
      <c r="R163" s="2"/>
      <c r="S163" s="2"/>
      <c r="T163" s="2"/>
    </row>
    <row r="164" spans="1:20" s="3" customFormat="1" ht="104.25" customHeight="1" thickBot="1" x14ac:dyDescent="0.4">
      <c r="A164" s="223" t="s">
        <v>459</v>
      </c>
      <c r="B164" s="242" t="s">
        <v>460</v>
      </c>
      <c r="C164" s="191">
        <v>7.73</v>
      </c>
      <c r="D164" s="192">
        <v>3.314393939393939</v>
      </c>
      <c r="E164" s="194">
        <v>0.57122976204476861</v>
      </c>
      <c r="F164" s="155"/>
      <c r="G164" s="241"/>
      <c r="H164" s="232"/>
      <c r="I164" s="232"/>
      <c r="J164" s="232"/>
      <c r="K164" s="232"/>
      <c r="L164" s="232"/>
      <c r="M164" s="232"/>
      <c r="N164" s="2"/>
      <c r="O164" s="2"/>
      <c r="P164" s="2"/>
      <c r="Q164" s="2"/>
      <c r="R164" s="2"/>
      <c r="S164" s="2"/>
      <c r="T164" s="2"/>
    </row>
    <row r="165" spans="1:20" s="3" customFormat="1" ht="104.25" customHeight="1" thickBot="1" x14ac:dyDescent="0.4">
      <c r="A165" s="223" t="s">
        <v>313</v>
      </c>
      <c r="B165" s="213" t="s">
        <v>314</v>
      </c>
      <c r="C165" s="191">
        <v>18.09</v>
      </c>
      <c r="D165" s="192">
        <v>6.6331303831303838</v>
      </c>
      <c r="E165" s="194">
        <v>0.63332612586343928</v>
      </c>
      <c r="F165" s="155"/>
      <c r="G165" s="325"/>
      <c r="H165" s="326"/>
      <c r="I165" s="326"/>
      <c r="J165" s="326"/>
      <c r="K165" s="326"/>
      <c r="L165" s="326"/>
      <c r="M165" s="326"/>
      <c r="N165" s="2"/>
      <c r="O165" s="2"/>
      <c r="P165" s="2"/>
      <c r="Q165" s="2"/>
      <c r="R165" s="2"/>
      <c r="S165" s="2"/>
      <c r="T165" s="2"/>
    </row>
    <row r="166" spans="1:20" s="3" customFormat="1" ht="104.25" customHeight="1" thickBot="1" x14ac:dyDescent="0.4">
      <c r="A166" s="223" t="s">
        <v>315</v>
      </c>
      <c r="B166" s="213" t="s">
        <v>316</v>
      </c>
      <c r="C166" s="191">
        <v>22.45</v>
      </c>
      <c r="D166" s="192">
        <v>14.277923076923075</v>
      </c>
      <c r="E166" s="194">
        <v>0.36401233510364917</v>
      </c>
      <c r="F166" s="155"/>
      <c r="G166" s="232"/>
      <c r="H166" s="232"/>
      <c r="I166" s="232"/>
      <c r="J166" s="232"/>
      <c r="K166" s="232"/>
      <c r="L166" s="232"/>
      <c r="M166" s="232"/>
      <c r="N166" s="2"/>
      <c r="O166" s="2"/>
      <c r="P166" s="2"/>
      <c r="Q166" s="2"/>
      <c r="R166" s="2"/>
      <c r="S166" s="2"/>
      <c r="T166" s="2"/>
    </row>
    <row r="167" spans="1:20" s="3" customFormat="1" ht="104.25" customHeight="1" thickBot="1" x14ac:dyDescent="0.4">
      <c r="A167" s="223" t="s">
        <v>353</v>
      </c>
      <c r="B167" s="242" t="s">
        <v>354</v>
      </c>
      <c r="C167" s="191">
        <v>15.27</v>
      </c>
      <c r="D167" s="192">
        <v>6.8157991202346047</v>
      </c>
      <c r="E167" s="194">
        <v>0.55364773279406654</v>
      </c>
      <c r="F167" s="155"/>
      <c r="G167" s="232"/>
      <c r="H167" s="232"/>
      <c r="I167" s="232"/>
      <c r="J167" s="232"/>
      <c r="K167" s="232"/>
      <c r="L167" s="232"/>
      <c r="M167" s="232"/>
      <c r="N167" s="2"/>
      <c r="O167" s="2"/>
      <c r="P167" s="2"/>
      <c r="Q167" s="2"/>
      <c r="R167" s="2"/>
      <c r="S167" s="2"/>
      <c r="T167" s="2"/>
    </row>
    <row r="168" spans="1:20" s="18" customFormat="1" ht="32.25" customHeight="1" thickBot="1" x14ac:dyDescent="0.4">
      <c r="A168" s="228" t="s">
        <v>0</v>
      </c>
      <c r="B168" s="228" t="s">
        <v>1</v>
      </c>
      <c r="C168" s="228" t="s">
        <v>2</v>
      </c>
      <c r="D168" s="229" t="s">
        <v>3</v>
      </c>
      <c r="E168" s="230" t="s">
        <v>4</v>
      </c>
      <c r="F168" s="229" t="s">
        <v>50</v>
      </c>
      <c r="G168" s="241"/>
      <c r="H168" s="232"/>
      <c r="I168" s="232"/>
      <c r="J168" s="232"/>
      <c r="K168" s="232"/>
      <c r="L168" s="232"/>
      <c r="M168" s="232"/>
      <c r="N168" s="2"/>
      <c r="O168" s="2"/>
      <c r="P168" s="2"/>
      <c r="Q168" s="2"/>
      <c r="R168" s="2"/>
      <c r="S168" s="2"/>
      <c r="T168" s="2"/>
    </row>
    <row r="169" spans="1:20" s="3" customFormat="1" ht="115.5" customHeight="1" thickBot="1" x14ac:dyDescent="0.4">
      <c r="A169" s="223" t="s">
        <v>359</v>
      </c>
      <c r="B169" s="195" t="s">
        <v>360</v>
      </c>
      <c r="C169" s="191">
        <v>4.34</v>
      </c>
      <c r="D169" s="192">
        <v>1.2249999999999999</v>
      </c>
      <c r="E169" s="194">
        <v>0.717741935483871</v>
      </c>
      <c r="F169" s="155"/>
      <c r="G169" s="241"/>
      <c r="H169" s="232"/>
      <c r="I169" s="232"/>
      <c r="J169" s="232"/>
      <c r="K169" s="232"/>
      <c r="L169" s="232"/>
      <c r="M169" s="232"/>
      <c r="N169" s="2"/>
      <c r="O169" s="2"/>
      <c r="P169" s="2"/>
      <c r="Q169" s="2"/>
      <c r="R169" s="2"/>
      <c r="S169" s="2"/>
      <c r="T169" s="2"/>
    </row>
    <row r="170" spans="1:20" s="3" customFormat="1" ht="104.25" customHeight="1" thickBot="1" x14ac:dyDescent="0.4">
      <c r="A170" s="223" t="s">
        <v>351</v>
      </c>
      <c r="B170" s="195" t="s">
        <v>352</v>
      </c>
      <c r="C170" s="191">
        <v>10.18</v>
      </c>
      <c r="D170" s="192">
        <v>4.4371746031746033</v>
      </c>
      <c r="E170" s="194">
        <v>0.56412823151526492</v>
      </c>
      <c r="F170" s="155"/>
      <c r="G170" s="241"/>
      <c r="H170" s="232"/>
      <c r="I170" s="232"/>
      <c r="J170" s="232"/>
      <c r="K170" s="232"/>
      <c r="L170" s="232"/>
      <c r="M170" s="232"/>
      <c r="N170" s="2"/>
      <c r="O170" s="2"/>
      <c r="P170" s="2"/>
      <c r="Q170" s="2"/>
      <c r="R170" s="2"/>
      <c r="S170" s="2"/>
      <c r="T170" s="2"/>
    </row>
    <row r="171" spans="1:20" s="3" customFormat="1" ht="104.25" customHeight="1" thickBot="1" x14ac:dyDescent="0.4">
      <c r="A171" s="223" t="s">
        <v>361</v>
      </c>
      <c r="B171" s="213" t="s">
        <v>362</v>
      </c>
      <c r="C171" s="191">
        <v>11.45</v>
      </c>
      <c r="D171" s="192">
        <v>4.9293433838888383</v>
      </c>
      <c r="E171" s="194">
        <v>0.5694896607957346</v>
      </c>
      <c r="F171" s="155"/>
      <c r="G171" s="325"/>
      <c r="H171" s="326"/>
      <c r="I171" s="326"/>
      <c r="J171" s="326"/>
      <c r="K171" s="326"/>
      <c r="L171" s="326"/>
      <c r="M171" s="326"/>
      <c r="N171" s="2"/>
      <c r="O171" s="2"/>
      <c r="P171" s="2"/>
      <c r="Q171" s="2"/>
      <c r="R171" s="2"/>
      <c r="S171" s="2"/>
      <c r="T171" s="2"/>
    </row>
    <row r="172" spans="1:20" s="3" customFormat="1" ht="104.25" customHeight="1" thickBot="1" x14ac:dyDescent="0.4">
      <c r="A172" s="223" t="s">
        <v>363</v>
      </c>
      <c r="B172" s="213" t="s">
        <v>364</v>
      </c>
      <c r="C172" s="191">
        <v>11.18</v>
      </c>
      <c r="D172" s="192">
        <v>5.0596045887234569</v>
      </c>
      <c r="E172" s="194">
        <v>0.54744145002473554</v>
      </c>
      <c r="F172" s="155"/>
      <c r="G172" s="241"/>
      <c r="H172" s="232"/>
      <c r="I172" s="232"/>
      <c r="J172" s="232"/>
      <c r="K172" s="232"/>
      <c r="L172" s="232"/>
      <c r="M172" s="232"/>
      <c r="N172" s="2"/>
      <c r="O172" s="2"/>
      <c r="P172" s="2"/>
      <c r="Q172" s="2"/>
      <c r="R172" s="2"/>
      <c r="S172" s="2"/>
      <c r="T172" s="2"/>
    </row>
    <row r="173" spans="1:20" s="3" customFormat="1" ht="104.25" customHeight="1" thickBot="1" x14ac:dyDescent="0.4">
      <c r="A173" s="223" t="s">
        <v>429</v>
      </c>
      <c r="B173" s="300" t="s">
        <v>473</v>
      </c>
      <c r="C173" s="191">
        <v>14.5</v>
      </c>
      <c r="D173" s="192">
        <v>9.6094893053716977</v>
      </c>
      <c r="E173" s="194">
        <v>0.33727659962953804</v>
      </c>
      <c r="F173" s="155"/>
      <c r="G173" s="241"/>
      <c r="H173" s="232"/>
      <c r="I173" s="232"/>
      <c r="J173" s="232"/>
      <c r="K173" s="232"/>
      <c r="L173" s="232"/>
      <c r="M173" s="232"/>
      <c r="N173" s="2"/>
      <c r="O173" s="2"/>
      <c r="P173" s="2"/>
      <c r="Q173" s="2"/>
      <c r="R173" s="2"/>
      <c r="S173" s="2"/>
      <c r="T173" s="2"/>
    </row>
    <row r="174" spans="1:20" s="3" customFormat="1" ht="104.25" customHeight="1" thickBot="1" x14ac:dyDescent="0.4">
      <c r="A174" s="223" t="s">
        <v>417</v>
      </c>
      <c r="B174" s="196" t="s">
        <v>418</v>
      </c>
      <c r="C174" s="191">
        <v>14.36</v>
      </c>
      <c r="D174" s="192">
        <v>8.5914592010925226</v>
      </c>
      <c r="E174" s="194">
        <v>0.40170896928325051</v>
      </c>
      <c r="F174" s="155"/>
      <c r="G174" s="325"/>
      <c r="H174" s="326"/>
      <c r="I174" s="326"/>
      <c r="J174" s="326"/>
      <c r="K174" s="326"/>
      <c r="L174" s="326"/>
      <c r="M174" s="326"/>
      <c r="N174" s="2"/>
      <c r="O174" s="2"/>
      <c r="P174" s="2"/>
      <c r="Q174" s="2"/>
      <c r="R174" s="2"/>
      <c r="S174" s="2"/>
      <c r="T174" s="2"/>
    </row>
    <row r="175" spans="1:20" s="3" customFormat="1" ht="111.75" customHeight="1" thickBot="1" x14ac:dyDescent="0.4">
      <c r="A175" s="223" t="s">
        <v>419</v>
      </c>
      <c r="B175" s="243" t="s">
        <v>420</v>
      </c>
      <c r="C175" s="191">
        <v>14.36</v>
      </c>
      <c r="D175" s="192">
        <v>8.5277788457841517</v>
      </c>
      <c r="E175" s="194">
        <v>0.40614353441614537</v>
      </c>
      <c r="F175" s="155"/>
      <c r="G175" s="232"/>
      <c r="H175" s="234"/>
      <c r="I175" s="239"/>
      <c r="J175" s="235"/>
      <c r="K175" s="236"/>
      <c r="L175" s="237"/>
      <c r="M175" s="238"/>
      <c r="N175" s="2"/>
      <c r="O175" s="2"/>
      <c r="P175" s="2"/>
      <c r="Q175" s="2"/>
      <c r="R175" s="2"/>
      <c r="S175" s="2"/>
      <c r="T175" s="2"/>
    </row>
    <row r="176" spans="1:20" s="3" customFormat="1" ht="104.25" customHeight="1" thickBot="1" x14ac:dyDescent="0.4">
      <c r="A176" s="223" t="s">
        <v>461</v>
      </c>
      <c r="B176" s="243" t="s">
        <v>462</v>
      </c>
      <c r="C176" s="191">
        <v>9.91</v>
      </c>
      <c r="D176" s="192">
        <v>6.075268817204301</v>
      </c>
      <c r="E176" s="194">
        <v>0.38695571975738641</v>
      </c>
      <c r="F176" s="155"/>
      <c r="G176" s="232"/>
      <c r="H176" s="234"/>
      <c r="I176" s="239"/>
      <c r="J176" s="235"/>
      <c r="K176" s="236"/>
      <c r="L176" s="237"/>
      <c r="M176" s="238"/>
      <c r="N176" s="2"/>
      <c r="O176" s="2"/>
      <c r="P176" s="2"/>
      <c r="Q176" s="2"/>
      <c r="R176" s="2"/>
      <c r="S176" s="2"/>
      <c r="T176" s="2"/>
    </row>
    <row r="177" spans="1:20" s="3" customFormat="1" ht="112.5" customHeight="1" thickBot="1" x14ac:dyDescent="0.4">
      <c r="A177" s="223" t="s">
        <v>463</v>
      </c>
      <c r="B177" s="195" t="s">
        <v>350</v>
      </c>
      <c r="C177" s="191">
        <v>9.84</v>
      </c>
      <c r="D177" s="192">
        <v>7.180552135489342</v>
      </c>
      <c r="E177" s="194">
        <v>0.27026909192181481</v>
      </c>
      <c r="F177" s="155"/>
      <c r="G177" s="232"/>
      <c r="H177" s="234"/>
      <c r="I177" s="239"/>
      <c r="J177" s="235"/>
      <c r="K177" s="236"/>
      <c r="L177" s="237"/>
      <c r="M177" s="238"/>
      <c r="N177" s="2"/>
      <c r="O177" s="2"/>
      <c r="P177" s="2"/>
      <c r="Q177" s="2"/>
      <c r="R177" s="2"/>
      <c r="S177" s="2"/>
      <c r="T177" s="2"/>
    </row>
    <row r="178" spans="1:20" s="3" customFormat="1" ht="111" customHeight="1" thickBot="1" x14ac:dyDescent="0.4">
      <c r="A178" s="223" t="s">
        <v>317</v>
      </c>
      <c r="B178" s="243" t="s">
        <v>319</v>
      </c>
      <c r="C178" s="191">
        <v>7.5600000000000005</v>
      </c>
      <c r="D178" s="192">
        <v>5.2517187246251273</v>
      </c>
      <c r="E178" s="194">
        <v>0.30532821102842234</v>
      </c>
      <c r="F178" s="155"/>
      <c r="G178" s="262"/>
      <c r="H178" s="240"/>
      <c r="I178" s="240"/>
      <c r="J178" s="240"/>
      <c r="K178" s="240"/>
      <c r="L178" s="240"/>
      <c r="M178" s="240"/>
      <c r="N178" s="2"/>
      <c r="O178" s="2"/>
      <c r="P178" s="2"/>
      <c r="Q178" s="2"/>
      <c r="R178" s="2"/>
      <c r="S178" s="2"/>
      <c r="T178" s="2"/>
    </row>
    <row r="179" spans="1:20" s="3" customFormat="1" ht="108" customHeight="1" thickBot="1" x14ac:dyDescent="0.4">
      <c r="A179" s="223" t="s">
        <v>318</v>
      </c>
      <c r="B179" s="195" t="s">
        <v>320</v>
      </c>
      <c r="C179" s="191">
        <v>9.84</v>
      </c>
      <c r="D179" s="192">
        <v>6.7894736842105265</v>
      </c>
      <c r="E179" s="194">
        <v>0.31001283697047488</v>
      </c>
      <c r="F179" s="155"/>
      <c r="G179" s="232"/>
      <c r="H179" s="234"/>
      <c r="I179" s="232"/>
      <c r="J179" s="235"/>
      <c r="K179" s="236"/>
      <c r="L179" s="237"/>
      <c r="M179" s="238"/>
      <c r="N179" s="2"/>
      <c r="O179" s="2"/>
      <c r="P179" s="2"/>
      <c r="Q179" s="2"/>
      <c r="R179" s="2"/>
      <c r="S179" s="2"/>
      <c r="T179" s="2"/>
    </row>
    <row r="180" spans="1:20" s="3" customFormat="1" ht="107.25" customHeight="1" thickBot="1" x14ac:dyDescent="0.4">
      <c r="A180" s="223" t="s">
        <v>430</v>
      </c>
      <c r="B180" s="213" t="s">
        <v>431</v>
      </c>
      <c r="C180" s="191">
        <v>9.27</v>
      </c>
      <c r="D180" s="192">
        <v>6.182795698924731</v>
      </c>
      <c r="E180" s="194">
        <v>0.33303174768881005</v>
      </c>
      <c r="F180" s="155"/>
      <c r="G180" s="232"/>
      <c r="H180" s="234"/>
      <c r="I180" s="232"/>
      <c r="J180" s="235"/>
      <c r="K180" s="236"/>
      <c r="L180" s="237"/>
      <c r="M180" s="238"/>
      <c r="N180" s="2"/>
      <c r="O180" s="2"/>
      <c r="P180" s="2"/>
      <c r="Q180" s="2"/>
      <c r="R180" s="2"/>
      <c r="S180" s="2"/>
      <c r="T180" s="2"/>
    </row>
    <row r="181" spans="1:20" s="3" customFormat="1" ht="105" customHeight="1" thickBot="1" x14ac:dyDescent="0.4">
      <c r="A181" s="223" t="s">
        <v>464</v>
      </c>
      <c r="B181" s="213" t="s">
        <v>465</v>
      </c>
      <c r="C181" s="191">
        <v>1.63</v>
      </c>
      <c r="D181" s="192">
        <v>0.41725978647686829</v>
      </c>
      <c r="E181" s="156">
        <v>0.74401240093443666</v>
      </c>
      <c r="F181" s="155"/>
      <c r="G181" s="232"/>
      <c r="H181" s="234"/>
      <c r="I181" s="232"/>
      <c r="J181" s="235"/>
      <c r="K181" s="236"/>
      <c r="L181" s="237"/>
      <c r="M181" s="238"/>
      <c r="N181" s="2"/>
      <c r="O181" s="2"/>
      <c r="P181" s="2"/>
      <c r="Q181" s="2"/>
      <c r="R181" s="2"/>
      <c r="S181" s="2"/>
      <c r="T181" s="2"/>
    </row>
    <row r="182" spans="1:20" s="3" customFormat="1" ht="111.75" customHeight="1" thickBot="1" x14ac:dyDescent="0.4">
      <c r="A182" s="223" t="s">
        <v>432</v>
      </c>
      <c r="B182" s="226" t="s">
        <v>433</v>
      </c>
      <c r="C182" s="191">
        <v>10.45</v>
      </c>
      <c r="D182" s="192">
        <v>6.2920562025039635</v>
      </c>
      <c r="E182" s="156">
        <v>0.39788935861206087</v>
      </c>
      <c r="F182" s="155"/>
      <c r="G182" s="232"/>
      <c r="H182" s="234"/>
      <c r="I182" s="232"/>
      <c r="J182" s="235"/>
      <c r="K182" s="236"/>
      <c r="L182" s="237"/>
      <c r="M182" s="238"/>
      <c r="N182" s="2"/>
      <c r="O182" s="2"/>
      <c r="P182" s="2"/>
      <c r="Q182" s="2"/>
      <c r="R182" s="2"/>
      <c r="S182" s="2"/>
      <c r="T182" s="2"/>
    </row>
    <row r="183" spans="1:20" s="3" customFormat="1" ht="105" customHeight="1" thickBot="1" x14ac:dyDescent="0.4">
      <c r="A183" s="223" t="s">
        <v>382</v>
      </c>
      <c r="B183" s="226" t="s">
        <v>383</v>
      </c>
      <c r="C183" s="191">
        <v>4.4000000000000004</v>
      </c>
      <c r="D183" s="192">
        <v>0.81251138026223912</v>
      </c>
      <c r="E183" s="156">
        <v>0.81533832266767292</v>
      </c>
      <c r="F183" s="155"/>
      <c r="G183" s="232"/>
      <c r="H183" s="234"/>
      <c r="I183" s="232"/>
      <c r="J183" s="235"/>
      <c r="K183" s="236"/>
      <c r="L183" s="237"/>
      <c r="M183" s="238"/>
      <c r="N183" s="2"/>
      <c r="O183" s="2"/>
      <c r="P183" s="2"/>
      <c r="Q183" s="2"/>
      <c r="R183" s="2"/>
      <c r="S183" s="2"/>
      <c r="T183" s="2"/>
    </row>
    <row r="184" spans="1:20" s="3" customFormat="1" ht="105" customHeight="1" thickBot="1" x14ac:dyDescent="0.4">
      <c r="A184" s="223" t="s">
        <v>365</v>
      </c>
      <c r="B184" s="40" t="s">
        <v>366</v>
      </c>
      <c r="C184" s="191">
        <v>7.09</v>
      </c>
      <c r="D184" s="192">
        <v>4.0660138753479433</v>
      </c>
      <c r="E184" s="295">
        <v>0.4265142629974692</v>
      </c>
      <c r="F184" s="155"/>
      <c r="G184" s="232"/>
      <c r="H184" s="234"/>
      <c r="I184" s="232"/>
      <c r="J184" s="235"/>
      <c r="K184" s="236"/>
      <c r="L184" s="237"/>
      <c r="M184" s="238"/>
      <c r="N184" s="2"/>
      <c r="O184" s="2"/>
      <c r="P184" s="2"/>
      <c r="Q184" s="2"/>
      <c r="R184" s="2"/>
      <c r="S184" s="2"/>
      <c r="T184" s="2"/>
    </row>
    <row r="185" spans="1:20" s="3" customFormat="1" ht="57.75" thickBot="1" x14ac:dyDescent="0.4">
      <c r="A185" s="228" t="s">
        <v>0</v>
      </c>
      <c r="B185" s="228" t="s">
        <v>1</v>
      </c>
      <c r="C185" s="228" t="s">
        <v>2</v>
      </c>
      <c r="D185" s="229" t="s">
        <v>3</v>
      </c>
      <c r="E185" s="230" t="s">
        <v>4</v>
      </c>
      <c r="F185" s="229" t="s">
        <v>50</v>
      </c>
      <c r="G185" s="241"/>
      <c r="H185" s="234"/>
      <c r="I185" s="232"/>
      <c r="J185" s="235"/>
      <c r="K185" s="236"/>
      <c r="L185" s="237"/>
      <c r="M185" s="238"/>
      <c r="N185" s="2"/>
      <c r="O185" s="2"/>
      <c r="P185" s="2"/>
      <c r="Q185" s="2"/>
      <c r="R185" s="2"/>
      <c r="S185" s="2"/>
      <c r="T185" s="2"/>
    </row>
    <row r="186" spans="1:20" s="3" customFormat="1" ht="105" customHeight="1" thickBot="1" x14ac:dyDescent="0.4">
      <c r="A186" s="223" t="s">
        <v>409</v>
      </c>
      <c r="B186" s="40" t="s">
        <v>410</v>
      </c>
      <c r="C186" s="191">
        <v>10.45</v>
      </c>
      <c r="D186" s="192">
        <v>5.6130196283847686</v>
      </c>
      <c r="E186" s="156">
        <v>0.46286893508279725</v>
      </c>
      <c r="F186" s="155"/>
      <c r="G186" s="289"/>
      <c r="H186" s="290"/>
      <c r="I186" s="291"/>
      <c r="J186" s="292"/>
      <c r="K186" s="293"/>
      <c r="L186" s="294"/>
      <c r="M186" s="238"/>
      <c r="N186" s="2"/>
      <c r="O186" s="2"/>
      <c r="P186" s="2"/>
      <c r="Q186" s="2"/>
      <c r="R186" s="2"/>
      <c r="S186" s="2"/>
      <c r="T186" s="2"/>
    </row>
    <row r="187" spans="1:20" s="3" customFormat="1" ht="105" customHeight="1" thickBot="1" x14ac:dyDescent="0.4">
      <c r="A187" s="223" t="s">
        <v>321</v>
      </c>
      <c r="B187" s="213" t="s">
        <v>323</v>
      </c>
      <c r="C187" s="191">
        <v>13.18</v>
      </c>
      <c r="D187" s="192">
        <v>7.3241290795746234</v>
      </c>
      <c r="E187" s="194">
        <v>0.44429976634486923</v>
      </c>
      <c r="F187" s="155"/>
      <c r="G187" s="291"/>
      <c r="H187" s="290"/>
      <c r="I187" s="291"/>
      <c r="J187" s="292"/>
      <c r="K187" s="293"/>
      <c r="L187" s="294"/>
      <c r="M187" s="238"/>
      <c r="N187" s="2"/>
      <c r="O187" s="2"/>
      <c r="P187" s="2"/>
      <c r="Q187" s="2"/>
      <c r="R187" s="2"/>
      <c r="S187" s="2"/>
      <c r="T187" s="2"/>
    </row>
    <row r="188" spans="1:20" s="3" customFormat="1" ht="105" customHeight="1" thickBot="1" x14ac:dyDescent="0.4">
      <c r="A188" s="223" t="s">
        <v>355</v>
      </c>
      <c r="B188" s="40" t="s">
        <v>356</v>
      </c>
      <c r="C188" s="191">
        <v>4.88</v>
      </c>
      <c r="D188" s="192">
        <v>1.6333439897698212</v>
      </c>
      <c r="E188" s="156">
        <v>0.66529836275208587</v>
      </c>
      <c r="F188" s="155"/>
      <c r="G188" s="291"/>
      <c r="H188" s="290"/>
      <c r="I188" s="291"/>
      <c r="J188" s="292"/>
      <c r="K188" s="293"/>
      <c r="L188" s="294"/>
      <c r="M188" s="238"/>
      <c r="N188" s="2"/>
      <c r="O188" s="2"/>
      <c r="P188" s="2"/>
      <c r="Q188" s="2"/>
      <c r="R188" s="2"/>
      <c r="S188" s="2"/>
      <c r="T188" s="2"/>
    </row>
    <row r="189" spans="1:20" s="3" customFormat="1" ht="105" customHeight="1" thickBot="1" x14ac:dyDescent="0.4">
      <c r="A189" s="223" t="s">
        <v>348</v>
      </c>
      <c r="B189" s="281" t="s">
        <v>349</v>
      </c>
      <c r="C189" s="191">
        <v>8.82</v>
      </c>
      <c r="D189" s="192">
        <v>3.8709677419354835</v>
      </c>
      <c r="E189" s="194">
        <v>0.56111476848804043</v>
      </c>
      <c r="F189" s="155"/>
      <c r="G189" s="232"/>
      <c r="H189" s="234"/>
      <c r="I189" s="232"/>
      <c r="J189" s="235"/>
      <c r="K189" s="236"/>
      <c r="L189" s="237"/>
      <c r="M189" s="238"/>
      <c r="N189" s="2"/>
      <c r="O189" s="2"/>
      <c r="P189" s="2"/>
      <c r="Q189" s="2"/>
      <c r="R189" s="2"/>
      <c r="S189" s="2"/>
      <c r="T189" s="2"/>
    </row>
    <row r="190" spans="1:20" s="3" customFormat="1" ht="105" customHeight="1" thickBot="1" x14ac:dyDescent="0.4">
      <c r="A190" s="223" t="s">
        <v>322</v>
      </c>
      <c r="B190" s="195" t="s">
        <v>324</v>
      </c>
      <c r="C190" s="191">
        <v>10</v>
      </c>
      <c r="D190" s="192">
        <v>5.2928203871600088</v>
      </c>
      <c r="E190" s="194">
        <v>0.47071796128399912</v>
      </c>
      <c r="F190" s="155"/>
      <c r="G190" s="232"/>
      <c r="H190" s="234"/>
      <c r="I190" s="232"/>
      <c r="J190" s="235"/>
      <c r="K190" s="236"/>
      <c r="L190" s="237"/>
      <c r="M190" s="238"/>
      <c r="N190" s="2"/>
      <c r="O190" s="2"/>
      <c r="P190" s="2"/>
      <c r="Q190" s="2"/>
      <c r="R190" s="2"/>
      <c r="S190" s="2"/>
      <c r="T190" s="2"/>
    </row>
    <row r="191" spans="1:20" s="3" customFormat="1" ht="108" customHeight="1" thickBot="1" x14ac:dyDescent="0.4">
      <c r="A191" s="223" t="s">
        <v>386</v>
      </c>
      <c r="B191" s="195" t="s">
        <v>387</v>
      </c>
      <c r="C191" s="191">
        <v>35</v>
      </c>
      <c r="D191" s="192">
        <v>17.679565580618217</v>
      </c>
      <c r="E191" s="194">
        <v>0.49486955483947948</v>
      </c>
      <c r="F191" s="155"/>
      <c r="G191" s="232"/>
      <c r="H191" s="234"/>
      <c r="I191" s="232"/>
      <c r="J191" s="235"/>
      <c r="K191" s="236"/>
      <c r="L191" s="237"/>
      <c r="M191" s="238"/>
      <c r="N191" s="2"/>
      <c r="O191" s="2"/>
      <c r="P191" s="2"/>
      <c r="Q191" s="2"/>
      <c r="R191" s="2"/>
      <c r="S191" s="2"/>
      <c r="T191" s="2"/>
    </row>
    <row r="192" spans="1:20" s="3" customFormat="1" ht="108" customHeight="1" thickBot="1" x14ac:dyDescent="0.4">
      <c r="A192" s="223" t="s">
        <v>466</v>
      </c>
      <c r="B192" s="299" t="s">
        <v>474</v>
      </c>
      <c r="C192" s="191">
        <v>14.93</v>
      </c>
      <c r="D192" s="192">
        <v>5.7428470505121876</v>
      </c>
      <c r="E192" s="194">
        <v>0.61534848958391242</v>
      </c>
      <c r="F192" s="155"/>
      <c r="G192" s="232"/>
      <c r="H192" s="234"/>
      <c r="I192" s="232"/>
      <c r="J192" s="235"/>
      <c r="K192" s="236"/>
      <c r="L192" s="237"/>
      <c r="M192" s="238"/>
      <c r="N192" s="2"/>
      <c r="O192" s="2"/>
      <c r="P192" s="2"/>
      <c r="Q192" s="2"/>
      <c r="R192" s="2"/>
      <c r="S192" s="2"/>
      <c r="T192" s="2"/>
    </row>
    <row r="193" spans="1:20" s="3" customFormat="1" ht="108" customHeight="1" thickBot="1" x14ac:dyDescent="0.4">
      <c r="A193" s="223" t="s">
        <v>326</v>
      </c>
      <c r="B193" s="213" t="s">
        <v>328</v>
      </c>
      <c r="C193" s="191">
        <v>10</v>
      </c>
      <c r="D193" s="192">
        <v>4.6673286991062568</v>
      </c>
      <c r="E193" s="280">
        <v>0.53326713008937432</v>
      </c>
      <c r="F193" s="155"/>
      <c r="G193" s="232"/>
      <c r="H193" s="234"/>
      <c r="I193" s="232"/>
      <c r="J193" s="235"/>
      <c r="K193" s="236"/>
      <c r="L193" s="237"/>
      <c r="M193" s="238"/>
      <c r="N193" s="2"/>
      <c r="O193" s="2"/>
      <c r="P193" s="2"/>
      <c r="Q193" s="2"/>
      <c r="R193" s="2"/>
      <c r="S193" s="2"/>
      <c r="T193" s="2"/>
    </row>
    <row r="194" spans="1:20" s="3" customFormat="1" ht="108" customHeight="1" thickBot="1" x14ac:dyDescent="0.4">
      <c r="A194" s="223" t="s">
        <v>325</v>
      </c>
      <c r="B194" s="213" t="s">
        <v>327</v>
      </c>
      <c r="C194" s="191">
        <v>9.09</v>
      </c>
      <c r="D194" s="192">
        <v>4.2754325259515573</v>
      </c>
      <c r="E194" s="280">
        <v>0.52965538768409703</v>
      </c>
      <c r="F194" s="155"/>
      <c r="G194" s="232"/>
      <c r="H194" s="234"/>
      <c r="I194" s="232"/>
      <c r="J194" s="235"/>
      <c r="K194" s="236"/>
      <c r="L194" s="237"/>
      <c r="M194" s="238"/>
      <c r="N194" s="2"/>
      <c r="O194" s="2"/>
      <c r="P194" s="2"/>
      <c r="Q194" s="2"/>
      <c r="R194" s="2"/>
      <c r="S194" s="2"/>
      <c r="T194" s="2"/>
    </row>
    <row r="195" spans="1:20" s="3" customFormat="1" ht="108" customHeight="1" thickBot="1" x14ac:dyDescent="0.4">
      <c r="A195" s="223" t="s">
        <v>467</v>
      </c>
      <c r="B195" s="213" t="s">
        <v>468</v>
      </c>
      <c r="C195" s="191">
        <v>11.09</v>
      </c>
      <c r="D195" s="192">
        <v>6.9368421052631568</v>
      </c>
      <c r="E195" s="280">
        <v>0.37449575245598221</v>
      </c>
      <c r="F195" s="155"/>
      <c r="G195" s="232"/>
      <c r="H195" s="234"/>
      <c r="I195" s="232"/>
      <c r="J195" s="235"/>
      <c r="K195" s="236"/>
      <c r="L195" s="237"/>
      <c r="M195" s="238"/>
      <c r="N195" s="2"/>
      <c r="O195" s="2"/>
      <c r="P195" s="2"/>
      <c r="Q195" s="2"/>
      <c r="R195" s="2"/>
      <c r="S195" s="2"/>
      <c r="T195" s="2"/>
    </row>
    <row r="196" spans="1:20" s="3" customFormat="1" ht="103.5" customHeight="1" thickBot="1" x14ac:dyDescent="0.4">
      <c r="A196" s="223" t="s">
        <v>421</v>
      </c>
      <c r="B196" s="213" t="s">
        <v>422</v>
      </c>
      <c r="C196" s="191">
        <v>9</v>
      </c>
      <c r="D196" s="192">
        <v>4.8762363632802552</v>
      </c>
      <c r="E196" s="280">
        <v>0.45819595963552717</v>
      </c>
      <c r="F196" s="285"/>
      <c r="G196" s="232"/>
      <c r="H196" s="234"/>
      <c r="I196" s="232"/>
      <c r="J196" s="235"/>
      <c r="K196" s="236"/>
      <c r="L196" s="237"/>
      <c r="M196" s="238"/>
      <c r="N196" s="2"/>
      <c r="O196" s="2"/>
      <c r="P196" s="2"/>
      <c r="Q196" s="2"/>
      <c r="R196" s="2"/>
      <c r="S196" s="2"/>
      <c r="T196" s="2"/>
    </row>
    <row r="197" spans="1:20" s="3" customFormat="1" ht="108.75" customHeight="1" thickBot="1" x14ac:dyDescent="0.4">
      <c r="A197" s="282" t="s">
        <v>423</v>
      </c>
      <c r="B197" s="213" t="s">
        <v>424</v>
      </c>
      <c r="C197" s="191">
        <v>9</v>
      </c>
      <c r="D197" s="192">
        <v>4.861395741092136</v>
      </c>
      <c r="E197" s="280">
        <v>0.45984491765642932</v>
      </c>
      <c r="F197" s="155"/>
      <c r="G197" s="241"/>
      <c r="H197" s="234"/>
      <c r="I197" s="232"/>
      <c r="J197" s="235"/>
      <c r="K197" s="236"/>
      <c r="L197" s="237"/>
      <c r="M197" s="238"/>
      <c r="N197" s="2"/>
      <c r="O197" s="2"/>
      <c r="P197" s="2"/>
      <c r="Q197" s="2"/>
      <c r="R197" s="2"/>
      <c r="S197" s="2"/>
      <c r="T197" s="2"/>
    </row>
    <row r="198" spans="1:20" s="3" customFormat="1" ht="110.25" customHeight="1" thickBot="1" x14ac:dyDescent="0.4">
      <c r="A198" s="223" t="s">
        <v>425</v>
      </c>
      <c r="B198" s="213" t="s">
        <v>426</v>
      </c>
      <c r="C198" s="191">
        <v>9</v>
      </c>
      <c r="D198" s="192">
        <v>4.8513858109731185</v>
      </c>
      <c r="E198" s="280">
        <v>0.46095713211409794</v>
      </c>
      <c r="F198" s="38"/>
      <c r="G198" s="241"/>
      <c r="H198" s="234"/>
      <c r="I198" s="232"/>
      <c r="J198" s="235"/>
      <c r="K198" s="236"/>
      <c r="L198" s="237"/>
      <c r="M198" s="238"/>
      <c r="N198" s="2"/>
      <c r="O198" s="2"/>
      <c r="P198" s="2"/>
      <c r="Q198" s="2"/>
      <c r="R198" s="2"/>
      <c r="S198" s="2"/>
      <c r="T198" s="2"/>
    </row>
    <row r="199" spans="1:20" s="3" customFormat="1" ht="104.25" customHeight="1" thickBot="1" x14ac:dyDescent="0.4">
      <c r="A199" s="223" t="s">
        <v>411</v>
      </c>
      <c r="B199" s="213" t="s">
        <v>412</v>
      </c>
      <c r="C199" s="191">
        <v>10.73</v>
      </c>
      <c r="D199" s="192">
        <v>4.5924183006535948</v>
      </c>
      <c r="E199" s="280">
        <v>0.57200202230628194</v>
      </c>
      <c r="F199" s="38"/>
      <c r="G199" s="232"/>
      <c r="H199" s="234"/>
      <c r="I199" s="232"/>
      <c r="J199" s="235"/>
      <c r="K199" s="236"/>
      <c r="L199" s="237"/>
      <c r="M199" s="238"/>
      <c r="N199" s="2"/>
      <c r="O199" s="2"/>
      <c r="P199" s="2"/>
      <c r="Q199" s="2"/>
      <c r="R199" s="2"/>
      <c r="S199" s="2"/>
      <c r="T199" s="2"/>
    </row>
    <row r="200" spans="1:20" s="3" customFormat="1" ht="102.75" customHeight="1" thickBot="1" x14ac:dyDescent="0.4">
      <c r="A200" s="223" t="s">
        <v>329</v>
      </c>
      <c r="B200" s="213" t="s">
        <v>330</v>
      </c>
      <c r="C200" s="191">
        <v>16.8</v>
      </c>
      <c r="D200" s="192">
        <v>10.888888888888889</v>
      </c>
      <c r="E200" s="280">
        <v>0.35185185185185186</v>
      </c>
      <c r="F200" s="38"/>
      <c r="G200" s="232"/>
      <c r="H200" s="234"/>
      <c r="I200" s="232"/>
      <c r="J200" s="235"/>
      <c r="K200" s="236"/>
      <c r="L200" s="237"/>
      <c r="M200" s="238"/>
      <c r="N200" s="2"/>
      <c r="O200" s="2"/>
      <c r="P200" s="2"/>
      <c r="Q200" s="2"/>
      <c r="R200" s="2"/>
      <c r="S200" s="2"/>
      <c r="T200" s="2"/>
    </row>
    <row r="201" spans="1:20" s="3" customFormat="1" ht="57.75" thickBot="1" x14ac:dyDescent="0.4">
      <c r="A201" s="228" t="s">
        <v>0</v>
      </c>
      <c r="B201" s="228" t="s">
        <v>1</v>
      </c>
      <c r="C201" s="228" t="s">
        <v>2</v>
      </c>
      <c r="D201" s="229" t="s">
        <v>3</v>
      </c>
      <c r="E201" s="230" t="s">
        <v>4</v>
      </c>
      <c r="F201" s="229" t="s">
        <v>50</v>
      </c>
      <c r="G201" s="232"/>
      <c r="H201" s="234"/>
      <c r="I201" s="232"/>
      <c r="J201" s="235"/>
      <c r="K201" s="236"/>
      <c r="L201" s="237"/>
      <c r="M201" s="238"/>
      <c r="N201" s="2"/>
      <c r="O201" s="2"/>
      <c r="P201" s="2"/>
      <c r="Q201" s="2"/>
      <c r="R201" s="2"/>
      <c r="S201" s="2"/>
      <c r="T201" s="2"/>
    </row>
    <row r="202" spans="1:20" s="3" customFormat="1" ht="104.25" customHeight="1" thickBot="1" x14ac:dyDescent="0.4">
      <c r="A202" s="282" t="s">
        <v>469</v>
      </c>
      <c r="B202" s="213" t="s">
        <v>470</v>
      </c>
      <c r="C202" s="191">
        <v>19.64</v>
      </c>
      <c r="D202" s="192">
        <v>11.989247311827956</v>
      </c>
      <c r="E202" s="280">
        <v>0.38954952587434033</v>
      </c>
      <c r="F202" s="155"/>
      <c r="G202" s="232"/>
      <c r="H202" s="234"/>
      <c r="I202" s="232"/>
      <c r="J202" s="235"/>
      <c r="K202" s="236"/>
      <c r="L202" s="237"/>
      <c r="M202" s="238"/>
      <c r="N202" s="2"/>
      <c r="O202" s="2"/>
      <c r="P202" s="2"/>
      <c r="Q202" s="2"/>
      <c r="R202" s="2"/>
      <c r="S202" s="2"/>
      <c r="T202" s="2"/>
    </row>
    <row r="203" spans="1:20" s="3" customFormat="1" ht="104.25" customHeight="1" thickBot="1" x14ac:dyDescent="0.4">
      <c r="A203" s="223" t="s">
        <v>427</v>
      </c>
      <c r="B203" s="213" t="s">
        <v>428</v>
      </c>
      <c r="C203" s="191">
        <v>11.62</v>
      </c>
      <c r="D203" s="192">
        <v>5.5654264037699006</v>
      </c>
      <c r="E203" s="280">
        <v>0.52104764167212558</v>
      </c>
      <c r="F203" s="38"/>
      <c r="G203" s="232"/>
      <c r="H203" s="234"/>
      <c r="I203" s="232"/>
      <c r="J203" s="235"/>
      <c r="K203" s="236"/>
      <c r="L203" s="237"/>
      <c r="M203" s="238"/>
      <c r="N203" s="2"/>
      <c r="O203" s="2"/>
      <c r="P203" s="2"/>
      <c r="Q203" s="2"/>
      <c r="R203" s="2"/>
      <c r="S203" s="2"/>
      <c r="T203" s="2"/>
    </row>
    <row r="204" spans="1:20" s="3" customFormat="1" ht="104.25" customHeight="1" thickBot="1" x14ac:dyDescent="0.4">
      <c r="A204" s="223" t="s">
        <v>370</v>
      </c>
      <c r="B204" s="213" t="s">
        <v>371</v>
      </c>
      <c r="C204" s="191">
        <v>9.91</v>
      </c>
      <c r="D204" s="192">
        <v>5.7475684875992856</v>
      </c>
      <c r="E204" s="280">
        <v>0.42002336149351305</v>
      </c>
      <c r="F204" s="38"/>
      <c r="G204" s="232"/>
      <c r="H204" s="234"/>
      <c r="I204" s="232"/>
      <c r="J204" s="235"/>
      <c r="K204" s="236"/>
      <c r="L204" s="237"/>
      <c r="M204" s="238"/>
      <c r="N204" s="2"/>
      <c r="O204" s="2"/>
      <c r="P204" s="2"/>
      <c r="Q204" s="2"/>
      <c r="R204" s="2"/>
      <c r="S204" s="2"/>
      <c r="T204" s="2"/>
    </row>
    <row r="205" spans="1:20" s="3" customFormat="1" ht="104.25" customHeight="1" thickBot="1" x14ac:dyDescent="0.4">
      <c r="A205" s="223" t="s">
        <v>413</v>
      </c>
      <c r="B205" s="213" t="s">
        <v>414</v>
      </c>
      <c r="C205" s="191">
        <v>17.55</v>
      </c>
      <c r="D205" s="192">
        <v>11.789473684210526</v>
      </c>
      <c r="E205" s="280">
        <v>0.32823511770880198</v>
      </c>
      <c r="F205" s="155"/>
      <c r="G205" s="232"/>
      <c r="H205" s="234"/>
      <c r="I205" s="232"/>
      <c r="J205" s="235"/>
      <c r="K205" s="236"/>
      <c r="L205" s="237"/>
      <c r="M205" s="238"/>
      <c r="N205" s="2"/>
      <c r="O205" s="2"/>
      <c r="P205" s="2"/>
      <c r="Q205" s="2"/>
      <c r="R205" s="2"/>
      <c r="S205" s="2"/>
      <c r="T205" s="2"/>
    </row>
    <row r="206" spans="1:20" s="3" customFormat="1" ht="104.25" customHeight="1" x14ac:dyDescent="0.35">
      <c r="A206" s="232"/>
      <c r="B206" s="234"/>
      <c r="C206" s="232"/>
      <c r="D206" s="235"/>
      <c r="E206" s="236"/>
      <c r="F206" s="237"/>
      <c r="G206" s="232"/>
      <c r="H206" s="234"/>
      <c r="I206" s="232"/>
      <c r="J206" s="235"/>
      <c r="K206" s="236"/>
      <c r="L206" s="237"/>
      <c r="M206" s="238"/>
      <c r="N206" s="2"/>
      <c r="O206" s="2"/>
      <c r="P206" s="2"/>
      <c r="Q206" s="2"/>
      <c r="R206" s="2"/>
      <c r="S206" s="2"/>
      <c r="T206" s="2"/>
    </row>
    <row r="207" spans="1:20" s="3" customFormat="1" ht="104.25" customHeight="1" x14ac:dyDescent="0.35">
      <c r="A207" s="232"/>
      <c r="B207" s="234"/>
      <c r="C207" s="232"/>
      <c r="D207" s="235"/>
      <c r="E207" s="236"/>
      <c r="F207" s="237"/>
      <c r="G207" s="232"/>
      <c r="H207" s="234"/>
      <c r="I207" s="232"/>
      <c r="J207" s="235"/>
      <c r="K207" s="236"/>
      <c r="L207" s="237"/>
      <c r="M207" s="238"/>
      <c r="N207" s="2"/>
      <c r="O207" s="2"/>
      <c r="P207" s="2"/>
      <c r="Q207" s="2"/>
      <c r="R207" s="2"/>
      <c r="S207" s="2"/>
      <c r="T207" s="2"/>
    </row>
    <row r="208" spans="1:20" s="3" customFormat="1" ht="104.25" customHeight="1" x14ac:dyDescent="0.35">
      <c r="A208" s="232"/>
      <c r="B208" s="232"/>
      <c r="C208" s="232"/>
      <c r="D208" s="232"/>
      <c r="E208" s="232"/>
      <c r="F208" s="232"/>
      <c r="G208" s="232"/>
      <c r="H208" s="234"/>
      <c r="I208" s="232"/>
      <c r="J208" s="235"/>
      <c r="K208" s="236"/>
      <c r="L208" s="237"/>
      <c r="M208" s="238"/>
      <c r="N208" s="2"/>
      <c r="O208" s="2"/>
      <c r="P208" s="2"/>
      <c r="Q208" s="2"/>
      <c r="R208" s="2"/>
      <c r="S208" s="2"/>
      <c r="T208" s="2"/>
    </row>
    <row r="209" spans="1:20" s="3" customFormat="1" ht="104.25" customHeight="1" x14ac:dyDescent="0.35">
      <c r="A209" s="240"/>
      <c r="B209" s="240"/>
      <c r="C209" s="240"/>
      <c r="D209" s="240"/>
      <c r="E209" s="240"/>
      <c r="F209" s="240"/>
      <c r="G209" s="232"/>
      <c r="H209" s="234"/>
      <c r="I209" s="232"/>
      <c r="J209" s="235"/>
      <c r="K209" s="236"/>
      <c r="L209" s="237"/>
      <c r="M209" s="238"/>
      <c r="N209" s="2"/>
      <c r="O209" s="2"/>
      <c r="P209" s="2"/>
      <c r="Q209" s="2"/>
      <c r="R209" s="2"/>
      <c r="S209" s="2"/>
      <c r="T209" s="2"/>
    </row>
    <row r="210" spans="1:20" s="3" customFormat="1" ht="104.25" customHeight="1" x14ac:dyDescent="0.35">
      <c r="A210" s="240"/>
      <c r="B210" s="240"/>
      <c r="C210" s="240"/>
      <c r="D210" s="240"/>
      <c r="E210" s="240"/>
      <c r="F210" s="240"/>
      <c r="G210" s="232"/>
      <c r="H210" s="234"/>
      <c r="I210" s="232"/>
      <c r="J210" s="235"/>
      <c r="K210" s="236"/>
      <c r="L210" s="237"/>
      <c r="M210" s="238"/>
      <c r="N210" s="2"/>
      <c r="O210" s="2"/>
      <c r="P210" s="2"/>
      <c r="Q210" s="2"/>
      <c r="R210" s="2"/>
      <c r="S210" s="2"/>
      <c r="T210" s="2"/>
    </row>
    <row r="211" spans="1:20" s="3" customFormat="1" ht="104.25" customHeight="1" x14ac:dyDescent="0.35">
      <c r="A211" s="2"/>
      <c r="B211" s="2"/>
      <c r="C211" s="2"/>
      <c r="D211" s="2"/>
      <c r="E211" s="2"/>
      <c r="F211" s="2"/>
      <c r="G211" s="152"/>
      <c r="H211" s="151"/>
      <c r="I211" s="152"/>
      <c r="J211" s="153"/>
      <c r="K211" s="154"/>
      <c r="L211" s="37"/>
      <c r="M211" s="5"/>
      <c r="N211" s="2"/>
      <c r="O211" s="2"/>
      <c r="P211" s="2"/>
      <c r="Q211" s="2"/>
      <c r="R211" s="2"/>
      <c r="S211" s="2"/>
      <c r="T211" s="2"/>
    </row>
    <row r="212" spans="1:20" s="3" customFormat="1" ht="103.5" customHeight="1" x14ac:dyDescent="0.35">
      <c r="A212" s="2"/>
      <c r="B212" s="2"/>
      <c r="C212" s="2"/>
      <c r="D212" s="2"/>
      <c r="E212" s="2"/>
      <c r="F212" s="2"/>
      <c r="G212" s="152"/>
      <c r="H212" s="151"/>
      <c r="I212" s="152"/>
      <c r="J212" s="153"/>
      <c r="K212" s="154"/>
      <c r="L212" s="37"/>
      <c r="M212" s="5"/>
      <c r="N212" s="2"/>
      <c r="O212" s="2"/>
      <c r="P212" s="2"/>
      <c r="Q212" s="2"/>
      <c r="R212" s="2"/>
      <c r="S212" s="2"/>
      <c r="T212" s="2"/>
    </row>
    <row r="213" spans="1:20" s="3" customFormat="1" ht="103.5" customHeight="1" x14ac:dyDescent="0.35">
      <c r="A213" s="2"/>
      <c r="B213" s="2"/>
      <c r="C213" s="2"/>
      <c r="D213" s="2"/>
      <c r="E213" s="2"/>
      <c r="F213" s="2"/>
      <c r="G213" s="152"/>
      <c r="H213" s="151"/>
      <c r="I213" s="152"/>
      <c r="J213" s="153"/>
      <c r="K213" s="154"/>
      <c r="L213" s="37"/>
      <c r="M213" s="5"/>
      <c r="N213" s="2"/>
      <c r="O213" s="2"/>
      <c r="P213" s="2"/>
      <c r="Q213" s="2"/>
      <c r="R213" s="2"/>
      <c r="S213" s="2"/>
      <c r="T213" s="2"/>
    </row>
    <row r="214" spans="1:20" s="3" customFormat="1" ht="104.25" customHeight="1" x14ac:dyDescent="0.5">
      <c r="A214" s="2"/>
      <c r="B214" s="2"/>
      <c r="C214" s="2"/>
      <c r="D214" s="2"/>
      <c r="E214" s="2"/>
      <c r="F214" s="2"/>
      <c r="G214" s="152"/>
      <c r="H214" s="151"/>
      <c r="I214" s="152"/>
      <c r="J214" s="159"/>
      <c r="K214" s="154"/>
      <c r="L214" s="37"/>
      <c r="M214" s="5"/>
      <c r="N214" s="2"/>
      <c r="O214" s="2"/>
      <c r="P214" s="2"/>
      <c r="Q214" s="2"/>
      <c r="R214" s="2"/>
      <c r="S214" s="2"/>
      <c r="T214" s="2"/>
    </row>
    <row r="215" spans="1:20" s="3" customFormat="1" ht="104.25" customHeight="1" x14ac:dyDescent="0.35">
      <c r="A215" s="215"/>
      <c r="B215" s="212"/>
      <c r="C215" s="216"/>
      <c r="D215" s="217"/>
      <c r="E215" s="218"/>
      <c r="F215" s="219"/>
      <c r="G215" s="152"/>
      <c r="H215" s="151"/>
      <c r="I215" s="152"/>
      <c r="J215" s="153"/>
      <c r="K215" s="154"/>
      <c r="L215" s="37"/>
      <c r="M215" s="5"/>
      <c r="N215" s="2"/>
      <c r="O215" s="2"/>
      <c r="P215" s="2"/>
      <c r="Q215" s="2"/>
      <c r="R215" s="2"/>
      <c r="S215" s="2"/>
      <c r="T215" s="2"/>
    </row>
    <row r="216" spans="1:20" s="3" customFormat="1" ht="104.25" customHeight="1" x14ac:dyDescent="0.35">
      <c r="A216" s="215"/>
      <c r="B216" s="212"/>
      <c r="C216" s="216"/>
      <c r="D216" s="217"/>
      <c r="E216" s="218"/>
      <c r="F216" s="219"/>
      <c r="G216" s="152"/>
      <c r="H216" s="151"/>
      <c r="I216" s="152"/>
      <c r="J216" s="153"/>
      <c r="K216" s="154"/>
      <c r="L216" s="37"/>
      <c r="M216" s="5"/>
      <c r="N216" s="2"/>
      <c r="O216" s="2"/>
      <c r="P216" s="2"/>
      <c r="Q216" s="2"/>
      <c r="R216" s="2"/>
      <c r="S216" s="2"/>
      <c r="T216" s="2"/>
    </row>
    <row r="217" spans="1:20" s="3" customFormat="1" ht="104.25" customHeight="1" x14ac:dyDescent="0.5">
      <c r="A217" s="215"/>
      <c r="B217" s="212"/>
      <c r="C217" s="216"/>
      <c r="D217" s="217"/>
      <c r="E217" s="218"/>
      <c r="F217" s="219"/>
      <c r="G217" s="158"/>
      <c r="H217" s="157"/>
      <c r="I217" s="159"/>
      <c r="J217" s="157"/>
      <c r="K217" s="147"/>
      <c r="L217" s="5"/>
      <c r="M217" s="5"/>
      <c r="N217" s="2"/>
      <c r="O217" s="2"/>
      <c r="P217" s="2"/>
      <c r="Q217" s="2"/>
      <c r="R217" s="2"/>
      <c r="S217" s="2"/>
      <c r="T217" s="2"/>
    </row>
    <row r="218" spans="1:20" s="3" customFormat="1" ht="104.25" customHeight="1" x14ac:dyDescent="0.5">
      <c r="A218" s="215"/>
      <c r="B218" s="212"/>
      <c r="C218" s="216"/>
      <c r="D218" s="217"/>
      <c r="E218" s="218"/>
      <c r="F218" s="219"/>
      <c r="G218" s="158"/>
      <c r="H218" s="157"/>
      <c r="I218" s="159"/>
      <c r="J218" s="157"/>
      <c r="K218" s="147"/>
      <c r="L218" s="5"/>
      <c r="M218" s="5"/>
      <c r="N218" s="2"/>
      <c r="O218" s="2"/>
      <c r="P218" s="2"/>
      <c r="Q218" s="2"/>
      <c r="R218" s="2"/>
      <c r="S218" s="2"/>
      <c r="T218" s="2"/>
    </row>
    <row r="219" spans="1:20" ht="122.25" customHeight="1" x14ac:dyDescent="0.5">
      <c r="A219" s="215"/>
      <c r="B219" s="212"/>
      <c r="C219" s="216"/>
      <c r="D219" s="217"/>
      <c r="E219" s="218"/>
      <c r="F219" s="219"/>
      <c r="G219" s="158"/>
      <c r="H219" s="157"/>
      <c r="I219" s="159"/>
      <c r="J219" s="157"/>
      <c r="K219" s="147"/>
      <c r="L219" s="5"/>
      <c r="M219" s="5"/>
      <c r="N219" s="2"/>
      <c r="O219" s="2"/>
      <c r="P219" s="2"/>
      <c r="Q219" s="2"/>
      <c r="R219" s="2"/>
      <c r="S219" s="2"/>
      <c r="T219" s="2"/>
    </row>
    <row r="220" spans="1:20" ht="149.25" x14ac:dyDescent="0.5">
      <c r="A220" s="215"/>
      <c r="B220" s="212"/>
      <c r="C220" s="216"/>
      <c r="D220" s="217"/>
      <c r="E220" s="218"/>
      <c r="F220" s="219"/>
      <c r="G220" s="158"/>
      <c r="H220" s="157"/>
      <c r="I220" s="159"/>
      <c r="J220" s="157"/>
      <c r="K220" s="147"/>
      <c r="L220" s="5"/>
      <c r="M220" s="5"/>
      <c r="N220" s="2"/>
      <c r="O220" s="2"/>
      <c r="P220" s="2"/>
      <c r="Q220" s="2"/>
      <c r="R220" s="2"/>
      <c r="S220" s="2"/>
      <c r="T220" s="2"/>
    </row>
    <row r="221" spans="1:20" ht="100.5" customHeight="1" x14ac:dyDescent="0.5">
      <c r="A221" s="9"/>
      <c r="C221" s="17"/>
      <c r="D221" s="147"/>
      <c r="E221" s="157"/>
      <c r="F221" s="158"/>
      <c r="G221" s="157"/>
      <c r="H221" s="158"/>
      <c r="J221" s="159"/>
      <c r="L221" s="147"/>
      <c r="M221" s="190"/>
      <c r="N221" s="2"/>
      <c r="O221" s="2"/>
      <c r="P221" s="2"/>
      <c r="Q221" s="2"/>
      <c r="R221" s="2"/>
      <c r="S221" s="2"/>
      <c r="T221" s="2"/>
    </row>
    <row r="222" spans="1:20" ht="100.5" customHeight="1" x14ac:dyDescent="0.5">
      <c r="A222" s="9"/>
      <c r="C222" s="17"/>
      <c r="D222" s="147"/>
      <c r="E222" s="157"/>
      <c r="F222" s="158"/>
      <c r="G222" s="157"/>
      <c r="H222" s="158"/>
      <c r="J222" s="159"/>
      <c r="L222" s="147"/>
      <c r="M222" s="190"/>
      <c r="N222" s="2"/>
      <c r="O222" s="2"/>
      <c r="P222" s="2"/>
      <c r="Q222" s="2"/>
      <c r="R222" s="2"/>
      <c r="S222" s="2"/>
      <c r="T222" s="2"/>
    </row>
    <row r="223" spans="1:20" ht="106.5" customHeight="1" x14ac:dyDescent="0.5">
      <c r="A223" s="9"/>
      <c r="C223" s="17"/>
      <c r="D223" s="147"/>
      <c r="E223" s="157"/>
      <c r="F223" s="158"/>
      <c r="G223" s="157"/>
      <c r="H223" s="158"/>
      <c r="J223" s="159"/>
      <c r="L223" s="147"/>
      <c r="M223" s="190"/>
      <c r="N223" s="2"/>
      <c r="O223" s="2"/>
      <c r="P223" s="2"/>
      <c r="Q223" s="2"/>
      <c r="R223" s="2"/>
      <c r="S223" s="2"/>
      <c r="T223" s="2"/>
    </row>
    <row r="224" spans="1:20" ht="106.5" customHeight="1" x14ac:dyDescent="0.5">
      <c r="A224" s="9"/>
      <c r="C224" s="17"/>
      <c r="D224" s="147"/>
      <c r="E224" s="157"/>
      <c r="F224" s="158"/>
      <c r="G224" s="157"/>
      <c r="H224" s="158"/>
      <c r="J224" s="159"/>
      <c r="L224" s="147"/>
      <c r="M224" s="190"/>
      <c r="N224" s="2"/>
      <c r="O224" s="2"/>
      <c r="P224" s="2"/>
      <c r="Q224" s="2"/>
      <c r="R224" s="2"/>
      <c r="S224" s="2"/>
      <c r="T224" s="2"/>
    </row>
    <row r="225" spans="1:20" ht="106.5" customHeight="1" x14ac:dyDescent="0.5">
      <c r="A225" s="9"/>
      <c r="C225" s="17"/>
      <c r="D225" s="147"/>
      <c r="E225" s="157"/>
      <c r="F225" s="158"/>
      <c r="G225" s="157"/>
      <c r="H225" s="158"/>
      <c r="J225" s="159"/>
      <c r="L225" s="147"/>
      <c r="M225" s="190"/>
      <c r="N225" s="2"/>
      <c r="O225" s="2"/>
      <c r="P225" s="2"/>
      <c r="Q225" s="2"/>
      <c r="R225" s="2"/>
      <c r="S225" s="2"/>
      <c r="T225" s="2"/>
    </row>
    <row r="226" spans="1:20" ht="106.5" customHeight="1" x14ac:dyDescent="0.5">
      <c r="A226" s="9"/>
      <c r="C226" s="17"/>
      <c r="D226" s="147"/>
      <c r="E226" s="157"/>
      <c r="F226" s="158"/>
      <c r="G226" s="157"/>
      <c r="H226" s="158"/>
      <c r="J226" s="159"/>
      <c r="L226" s="147"/>
      <c r="M226" s="190"/>
      <c r="N226" s="2"/>
      <c r="O226" s="2"/>
      <c r="P226" s="2"/>
      <c r="Q226" s="2"/>
      <c r="R226" s="2"/>
      <c r="S226" s="2"/>
      <c r="T226" s="2"/>
    </row>
    <row r="227" spans="1:20" ht="106.5" customHeight="1" x14ac:dyDescent="0.5">
      <c r="A227" s="9"/>
      <c r="C227" s="17"/>
      <c r="D227" s="147"/>
      <c r="E227" s="157"/>
      <c r="F227" s="158"/>
      <c r="G227" s="157"/>
      <c r="H227" s="158"/>
      <c r="J227" s="159"/>
      <c r="L227" s="147"/>
      <c r="M227" s="190"/>
      <c r="N227" s="2"/>
      <c r="O227" s="2"/>
      <c r="P227" s="2"/>
      <c r="Q227" s="2"/>
      <c r="R227" s="2"/>
      <c r="S227" s="2"/>
      <c r="T227" s="2"/>
    </row>
    <row r="228" spans="1:20" x14ac:dyDescent="0.5">
      <c r="A228" s="9"/>
      <c r="C228" s="17"/>
      <c r="D228" s="147"/>
      <c r="E228" s="157"/>
      <c r="F228" s="158"/>
      <c r="G228" s="157"/>
      <c r="H228" s="158"/>
      <c r="J228" s="159"/>
      <c r="L228" s="147"/>
      <c r="M228" s="190"/>
      <c r="N228" s="2"/>
      <c r="O228" s="2"/>
      <c r="P228" s="2"/>
      <c r="Q228" s="2"/>
      <c r="R228" s="2"/>
      <c r="S228" s="2"/>
      <c r="T228" s="2"/>
    </row>
    <row r="229" spans="1:20" ht="113.25" customHeight="1" x14ac:dyDescent="0.5">
      <c r="A229" s="9"/>
      <c r="C229" s="17"/>
      <c r="D229" s="147"/>
      <c r="E229" s="157"/>
      <c r="F229" s="158"/>
      <c r="G229" s="157"/>
      <c r="H229" s="158"/>
      <c r="J229" s="159"/>
      <c r="L229" s="147"/>
      <c r="M229" s="190"/>
      <c r="N229" s="2"/>
      <c r="O229" s="2"/>
      <c r="P229" s="2"/>
      <c r="Q229" s="2"/>
      <c r="R229" s="2"/>
      <c r="S229" s="2"/>
      <c r="T229" s="2"/>
    </row>
    <row r="230" spans="1:20" ht="113.25" customHeight="1" x14ac:dyDescent="0.5">
      <c r="A230" s="9"/>
      <c r="C230" s="17"/>
      <c r="D230" s="147"/>
      <c r="E230" s="157"/>
      <c r="F230" s="158"/>
      <c r="G230" s="157"/>
      <c r="H230" s="158"/>
      <c r="J230" s="159"/>
      <c r="L230" s="147"/>
      <c r="M230" s="190"/>
      <c r="N230" s="2"/>
      <c r="O230" s="2"/>
      <c r="P230" s="2"/>
      <c r="Q230" s="2"/>
      <c r="R230" s="2"/>
      <c r="S230" s="2"/>
      <c r="T230" s="2"/>
    </row>
    <row r="231" spans="1:20" ht="116.25" customHeight="1" x14ac:dyDescent="0.5">
      <c r="A231" s="9"/>
      <c r="C231" s="17"/>
      <c r="D231" s="147"/>
      <c r="E231" s="157"/>
      <c r="F231" s="158"/>
      <c r="G231" s="157"/>
      <c r="H231" s="158"/>
      <c r="J231" s="159"/>
      <c r="L231" s="147"/>
      <c r="M231" s="190"/>
      <c r="N231" s="2"/>
      <c r="O231" s="2"/>
      <c r="P231" s="2"/>
      <c r="Q231" s="2"/>
      <c r="R231" s="2"/>
      <c r="S231" s="2"/>
      <c r="T231" s="2"/>
    </row>
    <row r="232" spans="1:20" ht="116.25" customHeight="1" x14ac:dyDescent="0.5">
      <c r="A232" s="9"/>
      <c r="C232" s="17"/>
      <c r="D232" s="147"/>
      <c r="E232" s="157"/>
      <c r="F232" s="158"/>
      <c r="G232" s="157"/>
      <c r="H232" s="158"/>
      <c r="J232" s="159"/>
      <c r="L232" s="147"/>
      <c r="M232" s="190"/>
      <c r="N232" s="2"/>
      <c r="O232" s="2"/>
      <c r="P232" s="2"/>
      <c r="Q232" s="2"/>
      <c r="R232" s="2"/>
      <c r="S232" s="2"/>
      <c r="T232" s="2"/>
    </row>
    <row r="233" spans="1:20" ht="107.25" customHeight="1" x14ac:dyDescent="0.5">
      <c r="A233" s="9"/>
      <c r="C233" s="17"/>
      <c r="D233" s="147"/>
      <c r="E233" s="157"/>
      <c r="F233" s="158"/>
      <c r="G233" s="157"/>
      <c r="H233" s="158"/>
      <c r="J233" s="159"/>
      <c r="L233" s="147"/>
      <c r="M233" s="190"/>
      <c r="N233" s="2"/>
      <c r="O233" s="2"/>
      <c r="P233" s="2"/>
      <c r="Q233" s="2"/>
      <c r="R233" s="2"/>
      <c r="S233" s="2"/>
      <c r="T233" s="2"/>
    </row>
    <row r="234" spans="1:20" ht="107.25" customHeight="1" x14ac:dyDescent="0.5">
      <c r="A234" s="9"/>
      <c r="C234" s="17"/>
      <c r="D234" s="147"/>
      <c r="E234" s="157"/>
      <c r="F234" s="158"/>
      <c r="G234" s="157"/>
      <c r="H234" s="158"/>
      <c r="J234" s="159"/>
      <c r="L234" s="147"/>
      <c r="M234" s="190"/>
      <c r="N234" s="2"/>
      <c r="O234" s="2"/>
      <c r="P234" s="2"/>
      <c r="Q234" s="2"/>
      <c r="R234" s="2"/>
      <c r="S234" s="2"/>
      <c r="T234" s="2"/>
    </row>
    <row r="235" spans="1:20" ht="107.25" customHeight="1" x14ac:dyDescent="0.5">
      <c r="A235" s="9"/>
      <c r="C235" s="17"/>
      <c r="D235" s="147"/>
      <c r="E235" s="157"/>
      <c r="F235" s="158"/>
      <c r="G235" s="157"/>
      <c r="H235" s="158"/>
      <c r="J235" s="159"/>
      <c r="L235" s="147"/>
      <c r="M235" s="190"/>
      <c r="N235" s="2"/>
      <c r="O235" s="2"/>
      <c r="P235" s="2"/>
      <c r="Q235" s="2"/>
      <c r="R235" s="2"/>
      <c r="S235" s="2"/>
      <c r="T235" s="2"/>
    </row>
    <row r="236" spans="1:20" ht="107.25" customHeight="1" x14ac:dyDescent="0.5">
      <c r="A236" s="9"/>
      <c r="C236" s="17"/>
      <c r="D236" s="147"/>
      <c r="E236" s="157"/>
      <c r="F236" s="158"/>
      <c r="G236" s="157"/>
      <c r="H236" s="158"/>
      <c r="J236" s="159"/>
      <c r="L236" s="147"/>
      <c r="M236" s="190"/>
      <c r="N236" s="2"/>
      <c r="O236" s="2"/>
      <c r="P236" s="2"/>
      <c r="Q236" s="2"/>
      <c r="R236" s="2"/>
      <c r="S236" s="2"/>
      <c r="T236" s="2"/>
    </row>
    <row r="237" spans="1:20" ht="105" customHeight="1" x14ac:dyDescent="0.5">
      <c r="A237" s="9"/>
      <c r="C237" s="17"/>
      <c r="D237" s="147"/>
      <c r="E237" s="157"/>
      <c r="F237" s="158"/>
      <c r="G237" s="157"/>
      <c r="H237" s="158"/>
      <c r="J237" s="159"/>
      <c r="L237" s="147"/>
      <c r="M237" s="190"/>
      <c r="N237" s="2"/>
      <c r="O237" s="2"/>
      <c r="P237" s="2"/>
      <c r="Q237" s="2"/>
      <c r="R237" s="2"/>
      <c r="S237" s="2"/>
      <c r="T237" s="2"/>
    </row>
    <row r="238" spans="1:20" ht="105" customHeight="1" x14ac:dyDescent="0.5">
      <c r="A238" s="9"/>
      <c r="C238" s="17"/>
      <c r="D238" s="147"/>
      <c r="E238" s="157"/>
      <c r="F238" s="158"/>
      <c r="G238" s="157"/>
      <c r="H238" s="158"/>
      <c r="J238" s="159"/>
      <c r="L238" s="147"/>
      <c r="M238" s="190"/>
      <c r="N238" s="2"/>
      <c r="O238" s="2"/>
      <c r="P238" s="2"/>
      <c r="Q238" s="2"/>
      <c r="R238" s="2"/>
      <c r="S238" s="2"/>
      <c r="T238" s="2"/>
    </row>
    <row r="239" spans="1:20" ht="110.25" customHeight="1" x14ac:dyDescent="0.5">
      <c r="A239" s="9"/>
      <c r="C239" s="17"/>
      <c r="D239" s="147"/>
      <c r="E239" s="157"/>
      <c r="F239" s="158"/>
      <c r="G239" s="157"/>
      <c r="H239" s="158"/>
      <c r="J239" s="159"/>
      <c r="L239" s="147"/>
      <c r="M239" s="190"/>
      <c r="N239" s="2"/>
      <c r="O239" s="2"/>
      <c r="P239" s="2"/>
      <c r="Q239" s="2"/>
      <c r="R239" s="2"/>
      <c r="S239" s="2"/>
      <c r="T239" s="2"/>
    </row>
    <row r="240" spans="1:20" ht="110.25" customHeight="1" x14ac:dyDescent="0.5">
      <c r="A240" s="9"/>
      <c r="C240" s="17"/>
      <c r="D240" s="147"/>
      <c r="E240" s="157"/>
      <c r="F240" s="158"/>
      <c r="G240" s="157"/>
      <c r="H240" s="158"/>
      <c r="J240" s="159"/>
      <c r="L240" s="147"/>
      <c r="M240" s="190"/>
      <c r="N240" s="2"/>
      <c r="O240" s="2"/>
      <c r="P240" s="2"/>
      <c r="Q240" s="2"/>
      <c r="R240" s="2"/>
      <c r="S240" s="2"/>
      <c r="T240" s="2"/>
    </row>
    <row r="241" spans="1:20" ht="110.25" customHeight="1" x14ac:dyDescent="0.5">
      <c r="A241" s="9"/>
      <c r="C241" s="17"/>
      <c r="D241" s="147"/>
      <c r="E241" s="157"/>
      <c r="F241" s="158"/>
      <c r="G241" s="157"/>
      <c r="H241" s="158"/>
      <c r="J241" s="159"/>
      <c r="L241" s="147"/>
      <c r="M241" s="190"/>
      <c r="N241" s="2"/>
      <c r="O241" s="2"/>
      <c r="P241" s="2"/>
      <c r="Q241" s="2"/>
      <c r="R241" s="2"/>
      <c r="S241" s="2"/>
      <c r="T241" s="2"/>
    </row>
    <row r="242" spans="1:20" ht="105" customHeight="1" x14ac:dyDescent="0.5">
      <c r="A242" s="9"/>
      <c r="C242" s="17"/>
      <c r="D242" s="147"/>
      <c r="E242" s="157"/>
      <c r="F242" s="158"/>
      <c r="G242" s="157"/>
      <c r="H242" s="158"/>
      <c r="J242" s="159"/>
      <c r="L242" s="147"/>
      <c r="M242" s="190"/>
      <c r="N242" s="2"/>
      <c r="O242" s="2"/>
      <c r="P242" s="2"/>
      <c r="Q242" s="2"/>
      <c r="R242" s="2"/>
      <c r="S242" s="2"/>
      <c r="T242" s="2"/>
    </row>
    <row r="243" spans="1:20" ht="105" customHeight="1" x14ac:dyDescent="0.5">
      <c r="A243" s="9"/>
      <c r="C243" s="17"/>
      <c r="D243" s="147"/>
      <c r="E243" s="157"/>
      <c r="F243" s="158"/>
      <c r="G243" s="157"/>
      <c r="H243" s="158"/>
      <c r="J243" s="159"/>
      <c r="L243" s="147"/>
      <c r="M243" s="190"/>
      <c r="N243" s="2"/>
      <c r="O243" s="2"/>
      <c r="P243" s="2"/>
      <c r="Q243" s="2"/>
      <c r="R243" s="2"/>
      <c r="S243" s="2"/>
      <c r="T243" s="2"/>
    </row>
    <row r="244" spans="1:20" ht="105" customHeight="1" x14ac:dyDescent="0.5">
      <c r="A244" s="9"/>
      <c r="C244" s="17"/>
      <c r="D244" s="147"/>
      <c r="E244" s="157"/>
      <c r="F244" s="158"/>
      <c r="G244" s="157"/>
      <c r="H244" s="158"/>
      <c r="J244" s="159"/>
      <c r="L244" s="147"/>
      <c r="M244" s="190"/>
      <c r="N244" s="2"/>
      <c r="O244" s="2"/>
      <c r="P244" s="2"/>
      <c r="Q244" s="2"/>
      <c r="R244" s="2"/>
      <c r="S244" s="2"/>
      <c r="T244" s="2"/>
    </row>
    <row r="245" spans="1:20" x14ac:dyDescent="0.5">
      <c r="A245" s="9"/>
      <c r="C245" s="17"/>
      <c r="D245" s="147"/>
      <c r="E245" s="157"/>
      <c r="F245" s="158"/>
      <c r="G245" s="157"/>
      <c r="H245" s="158"/>
      <c r="J245" s="159"/>
      <c r="L245" s="147"/>
      <c r="M245" s="190"/>
      <c r="N245" s="2"/>
      <c r="O245" s="2"/>
      <c r="P245" s="2"/>
      <c r="Q245" s="2"/>
      <c r="R245" s="2"/>
      <c r="S245" s="2"/>
      <c r="T245" s="2"/>
    </row>
    <row r="246" spans="1:20" ht="111.75" customHeight="1" x14ac:dyDescent="0.5">
      <c r="A246" s="9"/>
      <c r="C246" s="17"/>
      <c r="D246" s="147"/>
      <c r="E246" s="157"/>
      <c r="F246" s="158"/>
      <c r="G246" s="157"/>
      <c r="H246" s="158"/>
      <c r="J246" s="159"/>
      <c r="L246" s="147"/>
      <c r="M246" s="190"/>
      <c r="N246" s="2"/>
      <c r="O246" s="2"/>
      <c r="P246" s="2"/>
      <c r="Q246" s="2"/>
      <c r="R246" s="2"/>
      <c r="S246" s="2"/>
      <c r="T246" s="2"/>
    </row>
    <row r="247" spans="1:20" ht="111.75" customHeight="1" x14ac:dyDescent="0.5">
      <c r="A247" s="9"/>
      <c r="C247" s="17"/>
      <c r="D247" s="147"/>
      <c r="E247" s="157"/>
      <c r="F247" s="158"/>
      <c r="G247" s="157"/>
      <c r="H247" s="158"/>
      <c r="J247" s="159"/>
      <c r="L247" s="147"/>
      <c r="M247" s="190"/>
      <c r="N247" s="2"/>
      <c r="O247" s="2"/>
      <c r="P247" s="2"/>
      <c r="Q247" s="2"/>
      <c r="R247" s="2"/>
      <c r="S247" s="2"/>
      <c r="T247" s="2"/>
    </row>
    <row r="248" spans="1:20" ht="106.5" customHeight="1" x14ac:dyDescent="0.5">
      <c r="A248" s="9"/>
      <c r="C248" s="17"/>
      <c r="D248" s="147"/>
      <c r="E248" s="157"/>
      <c r="F248" s="158"/>
      <c r="G248" s="157"/>
      <c r="H248" s="158"/>
      <c r="J248" s="159"/>
      <c r="L248" s="147"/>
      <c r="M248" s="190"/>
      <c r="N248" s="2"/>
      <c r="O248" s="2"/>
      <c r="P248" s="2"/>
      <c r="Q248" s="2"/>
      <c r="R248" s="2"/>
      <c r="S248" s="2"/>
      <c r="T248" s="2"/>
    </row>
    <row r="249" spans="1:20" ht="106.5" customHeight="1" x14ac:dyDescent="0.5">
      <c r="A249" s="9"/>
      <c r="C249" s="17"/>
      <c r="D249" s="147"/>
      <c r="E249" s="157"/>
      <c r="F249" s="158"/>
      <c r="G249" s="157"/>
      <c r="H249" s="158"/>
      <c r="J249" s="159"/>
      <c r="L249" s="147"/>
      <c r="M249" s="190"/>
      <c r="N249" s="2"/>
      <c r="O249" s="2"/>
      <c r="P249" s="2"/>
      <c r="Q249" s="2"/>
      <c r="R249" s="2"/>
      <c r="S249" s="2"/>
      <c r="T249" s="2"/>
    </row>
    <row r="250" spans="1:20" ht="106.5" customHeight="1" x14ac:dyDescent="0.5">
      <c r="A250" s="9"/>
      <c r="C250" s="17"/>
      <c r="D250" s="147"/>
      <c r="E250" s="157"/>
      <c r="F250" s="158"/>
      <c r="G250" s="157"/>
      <c r="H250" s="158"/>
      <c r="J250" s="159"/>
      <c r="L250" s="147"/>
      <c r="M250" s="190"/>
      <c r="N250" s="2"/>
      <c r="O250" s="2"/>
      <c r="P250" s="2"/>
      <c r="Q250" s="2"/>
      <c r="R250" s="2"/>
      <c r="S250" s="2"/>
      <c r="T250" s="2"/>
    </row>
    <row r="251" spans="1:20" ht="109.7" customHeight="1" x14ac:dyDescent="0.5">
      <c r="A251" s="9"/>
      <c r="C251" s="17"/>
      <c r="D251" s="147"/>
      <c r="E251" s="157"/>
      <c r="F251" s="158"/>
      <c r="G251" s="157"/>
      <c r="H251" s="158"/>
      <c r="J251" s="159"/>
      <c r="L251" s="147"/>
      <c r="M251" s="190"/>
      <c r="N251" s="2"/>
      <c r="O251" s="2"/>
      <c r="P251" s="2"/>
      <c r="Q251" s="2"/>
      <c r="R251" s="2"/>
      <c r="S251" s="2"/>
      <c r="T251" s="2"/>
    </row>
    <row r="252" spans="1:20" ht="110.25" customHeight="1" x14ac:dyDescent="0.5">
      <c r="A252" s="9"/>
      <c r="C252" s="17"/>
      <c r="D252" s="147"/>
      <c r="E252" s="157"/>
      <c r="F252" s="158"/>
      <c r="G252" s="157"/>
      <c r="H252" s="158"/>
      <c r="J252" s="159"/>
      <c r="L252" s="147"/>
      <c r="M252" s="190"/>
      <c r="N252" s="2"/>
      <c r="O252" s="2"/>
      <c r="P252" s="2"/>
      <c r="Q252" s="2"/>
      <c r="R252" s="2"/>
      <c r="S252" s="2"/>
      <c r="T252" s="2"/>
    </row>
    <row r="253" spans="1:20" ht="110.25" customHeight="1" x14ac:dyDescent="0.5">
      <c r="A253" s="9"/>
      <c r="C253" s="17"/>
      <c r="D253" s="147"/>
      <c r="E253" s="157"/>
      <c r="F253" s="158"/>
      <c r="G253" s="157"/>
      <c r="H253" s="158"/>
      <c r="J253" s="159"/>
      <c r="L253" s="147"/>
      <c r="M253" s="190"/>
      <c r="N253" s="2"/>
      <c r="O253" s="2"/>
      <c r="P253" s="2"/>
      <c r="Q253" s="2"/>
      <c r="R253" s="2"/>
      <c r="S253" s="2"/>
      <c r="T253" s="2"/>
    </row>
    <row r="254" spans="1:20" ht="110.25" customHeight="1" x14ac:dyDescent="0.5">
      <c r="A254" s="9"/>
      <c r="C254" s="17"/>
      <c r="D254" s="147"/>
      <c r="E254" s="157"/>
      <c r="F254" s="158"/>
      <c r="G254" s="157"/>
      <c r="H254" s="158"/>
      <c r="J254" s="159"/>
      <c r="L254" s="147"/>
      <c r="M254" s="190"/>
      <c r="N254" s="2"/>
      <c r="O254" s="2"/>
      <c r="P254" s="2"/>
      <c r="Q254" s="2"/>
      <c r="R254" s="2"/>
      <c r="S254" s="2"/>
      <c r="T254" s="2"/>
    </row>
    <row r="255" spans="1:20" ht="110.25" customHeight="1" x14ac:dyDescent="0.5">
      <c r="A255" s="9"/>
      <c r="C255" s="17"/>
      <c r="D255" s="147"/>
      <c r="E255" s="157"/>
      <c r="F255" s="158"/>
      <c r="G255" s="157"/>
      <c r="H255" s="158"/>
      <c r="J255" s="159"/>
      <c r="L255" s="147"/>
      <c r="M255" s="190"/>
      <c r="N255" s="2"/>
      <c r="O255" s="2"/>
      <c r="P255" s="2"/>
      <c r="Q255" s="2"/>
      <c r="R255" s="2"/>
      <c r="S255" s="2"/>
      <c r="T255" s="2"/>
    </row>
    <row r="256" spans="1:20" ht="109.7" customHeight="1" x14ac:dyDescent="0.5">
      <c r="A256" s="9"/>
      <c r="C256" s="17"/>
      <c r="D256" s="147"/>
      <c r="E256" s="157"/>
      <c r="F256" s="158"/>
      <c r="G256" s="157"/>
      <c r="H256" s="158"/>
      <c r="J256" s="159"/>
      <c r="L256" s="147"/>
      <c r="M256" s="190"/>
      <c r="N256" s="2"/>
      <c r="O256" s="2"/>
      <c r="P256" s="2"/>
      <c r="Q256" s="2"/>
      <c r="R256" s="2"/>
      <c r="S256" s="2"/>
      <c r="T256" s="2"/>
    </row>
    <row r="257" spans="1:20" ht="109.7" customHeight="1" x14ac:dyDescent="0.5">
      <c r="A257" s="9"/>
      <c r="C257" s="17"/>
      <c r="D257" s="147"/>
      <c r="E257" s="157"/>
      <c r="F257" s="158"/>
      <c r="G257" s="157"/>
      <c r="H257" s="158"/>
      <c r="J257" s="159"/>
      <c r="L257" s="147"/>
      <c r="M257" s="190"/>
      <c r="N257" s="2"/>
      <c r="O257" s="2"/>
      <c r="P257" s="2"/>
      <c r="Q257" s="2"/>
      <c r="R257" s="2"/>
      <c r="S257" s="2"/>
      <c r="T257" s="2"/>
    </row>
    <row r="258" spans="1:20" ht="108.75" customHeight="1" x14ac:dyDescent="0.5">
      <c r="A258" s="9"/>
      <c r="C258" s="17"/>
      <c r="D258" s="147"/>
      <c r="E258" s="157"/>
      <c r="F258" s="158"/>
      <c r="G258" s="157"/>
      <c r="H258" s="158"/>
      <c r="J258" s="159"/>
      <c r="L258" s="147"/>
      <c r="M258" s="190"/>
      <c r="N258" s="2"/>
      <c r="O258" s="2"/>
      <c r="P258" s="2"/>
      <c r="Q258" s="2"/>
      <c r="R258" s="2"/>
      <c r="S258" s="2"/>
      <c r="T258" s="2"/>
    </row>
    <row r="259" spans="1:20" ht="109.7" customHeight="1" x14ac:dyDescent="0.5">
      <c r="A259" s="9"/>
      <c r="C259" s="17"/>
      <c r="D259" s="147"/>
      <c r="E259" s="157"/>
      <c r="F259" s="158"/>
      <c r="G259" s="157"/>
      <c r="H259" s="158"/>
      <c r="J259" s="159"/>
      <c r="L259" s="147"/>
      <c r="M259" s="190"/>
      <c r="N259" s="2"/>
      <c r="O259" s="2"/>
      <c r="P259" s="2"/>
      <c r="Q259" s="2"/>
      <c r="R259" s="2"/>
      <c r="S259" s="2"/>
      <c r="T259" s="2"/>
    </row>
    <row r="260" spans="1:20" ht="109.7" customHeight="1" x14ac:dyDescent="0.5">
      <c r="A260" s="9"/>
      <c r="C260" s="17"/>
      <c r="D260" s="147"/>
      <c r="E260" s="157"/>
      <c r="F260" s="158"/>
      <c r="G260" s="157"/>
      <c r="H260" s="158"/>
      <c r="J260" s="159"/>
      <c r="L260" s="147"/>
      <c r="M260" s="190"/>
      <c r="N260" s="2"/>
      <c r="O260" s="2"/>
      <c r="P260" s="2"/>
      <c r="Q260" s="2"/>
      <c r="R260" s="2"/>
      <c r="S260" s="2"/>
      <c r="T260" s="2"/>
    </row>
    <row r="261" spans="1:20" ht="109.7" customHeight="1" x14ac:dyDescent="0.5">
      <c r="A261" s="9"/>
      <c r="C261" s="17"/>
      <c r="D261" s="147"/>
      <c r="E261" s="157"/>
      <c r="F261" s="158"/>
      <c r="G261" s="157"/>
      <c r="H261" s="158"/>
      <c r="J261" s="159"/>
      <c r="L261" s="147"/>
      <c r="M261" s="190"/>
      <c r="N261" s="2"/>
      <c r="O261" s="2"/>
      <c r="P261" s="2"/>
      <c r="Q261" s="2"/>
      <c r="R261" s="2"/>
      <c r="S261" s="2"/>
      <c r="T261" s="2"/>
    </row>
    <row r="262" spans="1:20" x14ac:dyDescent="0.5">
      <c r="A262" s="9"/>
      <c r="C262" s="17"/>
      <c r="D262" s="147"/>
      <c r="E262" s="157"/>
      <c r="F262" s="158"/>
      <c r="G262" s="157"/>
      <c r="H262" s="158"/>
      <c r="J262" s="159"/>
      <c r="L262" s="147"/>
      <c r="M262" s="190"/>
      <c r="N262" s="2"/>
      <c r="O262" s="2"/>
      <c r="P262" s="2"/>
      <c r="Q262" s="2"/>
      <c r="R262" s="2"/>
      <c r="S262" s="2"/>
      <c r="T262" s="2"/>
    </row>
    <row r="263" spans="1:20" ht="101.25" customHeight="1" x14ac:dyDescent="0.5">
      <c r="A263" s="9"/>
      <c r="C263" s="17"/>
      <c r="D263" s="147"/>
      <c r="E263" s="157"/>
      <c r="F263" s="158"/>
      <c r="G263" s="157"/>
      <c r="H263" s="158"/>
      <c r="J263" s="159"/>
      <c r="L263" s="147"/>
      <c r="M263" s="190"/>
      <c r="N263" s="2"/>
      <c r="O263" s="2"/>
      <c r="P263" s="2"/>
      <c r="Q263" s="2"/>
      <c r="R263" s="2"/>
      <c r="S263" s="2"/>
      <c r="T263" s="2"/>
    </row>
    <row r="264" spans="1:20" ht="101.25" customHeight="1" x14ac:dyDescent="0.5">
      <c r="A264" s="9"/>
      <c r="C264" s="17"/>
      <c r="D264" s="147"/>
      <c r="E264" s="157"/>
      <c r="F264" s="158"/>
      <c r="G264" s="157"/>
      <c r="H264" s="158"/>
      <c r="J264" s="159"/>
      <c r="L264" s="147"/>
      <c r="M264" s="190"/>
      <c r="N264" s="2"/>
      <c r="O264" s="2"/>
      <c r="P264" s="2"/>
      <c r="Q264" s="2"/>
      <c r="R264" s="2"/>
      <c r="S264" s="2"/>
      <c r="T264" s="2"/>
    </row>
    <row r="265" spans="1:20" ht="101.25" customHeight="1" x14ac:dyDescent="0.5">
      <c r="A265" s="9"/>
      <c r="C265" s="17"/>
      <c r="D265" s="147"/>
      <c r="E265" s="157"/>
      <c r="F265" s="158"/>
      <c r="G265" s="157"/>
      <c r="H265" s="158"/>
      <c r="J265" s="159"/>
      <c r="L265" s="147"/>
      <c r="M265" s="190"/>
      <c r="N265" s="2"/>
      <c r="O265" s="2"/>
      <c r="P265" s="2"/>
      <c r="Q265" s="2"/>
      <c r="R265" s="2"/>
      <c r="S265" s="2"/>
      <c r="T265" s="2"/>
    </row>
    <row r="266" spans="1:20" ht="109.7" customHeight="1" x14ac:dyDescent="0.5">
      <c r="A266" s="9"/>
      <c r="C266" s="17"/>
      <c r="D266" s="147"/>
      <c r="E266" s="157"/>
      <c r="F266" s="158"/>
      <c r="G266" s="157"/>
      <c r="H266" s="158"/>
      <c r="J266" s="159"/>
      <c r="L266" s="147"/>
      <c r="M266" s="190"/>
      <c r="N266" s="2"/>
      <c r="O266" s="2"/>
      <c r="P266" s="2"/>
      <c r="Q266" s="2"/>
      <c r="R266" s="2"/>
      <c r="S266" s="2"/>
      <c r="T266" s="2"/>
    </row>
    <row r="267" spans="1:20" ht="109.7" customHeight="1" x14ac:dyDescent="0.5">
      <c r="A267" s="9"/>
      <c r="C267" s="17"/>
      <c r="D267" s="147"/>
      <c r="E267" s="157"/>
      <c r="F267" s="158"/>
      <c r="G267" s="157"/>
      <c r="H267" s="158"/>
      <c r="J267" s="159"/>
      <c r="L267" s="147"/>
      <c r="M267" s="190"/>
      <c r="N267" s="2"/>
      <c r="O267" s="2"/>
      <c r="P267" s="2"/>
      <c r="Q267" s="2"/>
      <c r="R267" s="2"/>
      <c r="S267" s="2"/>
      <c r="T267" s="2"/>
    </row>
    <row r="268" spans="1:20" ht="109.7" customHeight="1" x14ac:dyDescent="0.5">
      <c r="A268" s="9"/>
      <c r="C268" s="17"/>
      <c r="D268" s="147"/>
      <c r="E268" s="157"/>
      <c r="F268" s="158"/>
      <c r="G268" s="157"/>
      <c r="H268" s="158"/>
      <c r="J268" s="159"/>
      <c r="L268" s="147"/>
      <c r="M268" s="190"/>
      <c r="N268" s="2"/>
      <c r="O268" s="2"/>
      <c r="P268" s="2"/>
      <c r="Q268" s="2"/>
      <c r="R268" s="2"/>
      <c r="S268" s="2"/>
      <c r="T268" s="2"/>
    </row>
    <row r="269" spans="1:20" ht="107.25" customHeight="1" x14ac:dyDescent="0.5">
      <c r="A269" s="9"/>
      <c r="C269" s="17"/>
      <c r="D269" s="147"/>
      <c r="E269" s="157"/>
      <c r="F269" s="158"/>
      <c r="G269" s="157"/>
      <c r="H269" s="158"/>
      <c r="J269" s="159"/>
      <c r="L269" s="147"/>
      <c r="M269" s="190"/>
      <c r="N269" s="2"/>
      <c r="O269" s="2"/>
      <c r="P269" s="2"/>
      <c r="Q269" s="2"/>
      <c r="R269" s="2"/>
      <c r="S269" s="2"/>
      <c r="T269" s="2"/>
    </row>
    <row r="270" spans="1:20" ht="107.25" customHeight="1" x14ac:dyDescent="0.5">
      <c r="A270" s="9"/>
      <c r="C270" s="17"/>
      <c r="D270" s="147"/>
      <c r="E270" s="157"/>
      <c r="F270" s="158"/>
      <c r="G270" s="157"/>
      <c r="H270" s="158"/>
      <c r="J270" s="159"/>
      <c r="L270" s="147"/>
      <c r="M270" s="190"/>
      <c r="N270" s="2"/>
      <c r="O270" s="2"/>
      <c r="P270" s="2"/>
      <c r="Q270" s="2"/>
      <c r="R270" s="2"/>
      <c r="S270" s="2"/>
      <c r="T270" s="2"/>
    </row>
    <row r="271" spans="1:20" ht="107.25" customHeight="1" x14ac:dyDescent="0.5">
      <c r="A271" s="9"/>
      <c r="C271" s="17"/>
      <c r="D271" s="147"/>
      <c r="E271" s="157"/>
      <c r="F271" s="158"/>
      <c r="G271" s="157"/>
      <c r="H271" s="158"/>
      <c r="J271" s="159"/>
      <c r="L271" s="147"/>
      <c r="M271" s="190"/>
      <c r="N271" s="2"/>
      <c r="O271" s="2"/>
      <c r="P271" s="2"/>
      <c r="Q271" s="2"/>
      <c r="R271" s="2"/>
      <c r="S271" s="2"/>
      <c r="T271" s="2"/>
    </row>
    <row r="272" spans="1:20" ht="103.5" customHeight="1" x14ac:dyDescent="0.5">
      <c r="A272" s="9"/>
      <c r="C272" s="17"/>
      <c r="D272" s="147"/>
      <c r="E272" s="157"/>
      <c r="F272" s="158"/>
      <c r="G272" s="157"/>
      <c r="H272" s="158"/>
      <c r="J272" s="159"/>
      <c r="L272" s="147"/>
      <c r="M272" s="190"/>
      <c r="N272" s="2"/>
      <c r="O272" s="2"/>
      <c r="P272" s="2"/>
      <c r="Q272" s="2"/>
      <c r="R272" s="2"/>
      <c r="S272" s="2"/>
      <c r="T272" s="2"/>
    </row>
    <row r="273" spans="1:20" ht="103.5" customHeight="1" x14ac:dyDescent="0.5">
      <c r="A273" s="9"/>
      <c r="C273" s="17"/>
      <c r="D273" s="147"/>
      <c r="E273" s="157"/>
      <c r="F273" s="158"/>
      <c r="G273" s="157"/>
      <c r="H273" s="158"/>
      <c r="J273" s="159"/>
      <c r="L273" s="147"/>
      <c r="M273" s="190"/>
      <c r="N273" s="2"/>
      <c r="O273" s="2"/>
      <c r="P273" s="2"/>
      <c r="Q273" s="2"/>
      <c r="R273" s="2"/>
      <c r="S273" s="2"/>
      <c r="T273" s="2"/>
    </row>
    <row r="274" spans="1:20" ht="103.5" customHeight="1" x14ac:dyDescent="0.5">
      <c r="A274" s="9"/>
      <c r="C274" s="17"/>
      <c r="D274" s="147"/>
      <c r="E274" s="157"/>
      <c r="F274" s="158"/>
      <c r="G274" s="157"/>
      <c r="H274" s="158"/>
      <c r="J274" s="159"/>
      <c r="L274" s="147"/>
      <c r="M274" s="190"/>
      <c r="N274" s="2"/>
      <c r="O274" s="2"/>
      <c r="P274" s="2"/>
      <c r="Q274" s="2"/>
      <c r="R274" s="2"/>
      <c r="S274" s="2"/>
      <c r="T274" s="2"/>
    </row>
    <row r="275" spans="1:20" ht="103.5" customHeight="1" x14ac:dyDescent="0.5">
      <c r="A275" s="9"/>
      <c r="C275" s="17"/>
      <c r="D275" s="147"/>
      <c r="E275" s="157"/>
      <c r="F275" s="158"/>
      <c r="G275" s="157"/>
      <c r="H275" s="158"/>
      <c r="J275" s="159"/>
      <c r="L275" s="147"/>
      <c r="M275" s="190"/>
      <c r="N275" s="2"/>
      <c r="O275" s="2"/>
      <c r="P275" s="2"/>
      <c r="Q275" s="2"/>
      <c r="R275" s="2"/>
      <c r="S275" s="2"/>
      <c r="T275" s="2"/>
    </row>
    <row r="276" spans="1:20" ht="103.5" customHeight="1" x14ac:dyDescent="0.5">
      <c r="A276" s="9"/>
      <c r="C276" s="17"/>
      <c r="D276" s="147"/>
      <c r="E276" s="157"/>
      <c r="F276" s="158"/>
      <c r="G276" s="157"/>
      <c r="H276" s="158"/>
      <c r="J276" s="159"/>
      <c r="L276" s="147"/>
      <c r="M276" s="190"/>
      <c r="N276" s="2"/>
      <c r="O276" s="2"/>
      <c r="P276" s="2"/>
      <c r="Q276" s="2"/>
      <c r="R276" s="2"/>
      <c r="S276" s="2"/>
      <c r="T276" s="2"/>
    </row>
    <row r="277" spans="1:20" ht="107.25" customHeight="1" x14ac:dyDescent="0.5">
      <c r="A277" s="9"/>
      <c r="C277" s="17"/>
      <c r="D277" s="147"/>
      <c r="E277" s="157"/>
      <c r="F277" s="158"/>
      <c r="G277" s="157"/>
      <c r="H277" s="158"/>
      <c r="J277" s="159"/>
      <c r="L277" s="147"/>
      <c r="M277" s="190"/>
      <c r="N277" s="2"/>
      <c r="O277" s="2"/>
      <c r="P277" s="2"/>
      <c r="Q277" s="2"/>
      <c r="R277" s="2"/>
      <c r="S277" s="2"/>
      <c r="T277" s="2"/>
    </row>
    <row r="278" spans="1:20" x14ac:dyDescent="0.5">
      <c r="A278" s="9"/>
      <c r="C278" s="17"/>
      <c r="D278" s="147"/>
      <c r="E278" s="157"/>
      <c r="F278" s="158"/>
      <c r="G278" s="157"/>
      <c r="H278" s="158"/>
      <c r="J278" s="159"/>
      <c r="L278" s="147"/>
      <c r="M278" s="190"/>
      <c r="N278" s="2"/>
      <c r="O278" s="2"/>
      <c r="P278" s="2"/>
      <c r="Q278" s="2"/>
      <c r="R278" s="2"/>
      <c r="S278" s="2"/>
      <c r="T278" s="2"/>
    </row>
    <row r="279" spans="1:20" ht="101.25" customHeight="1" x14ac:dyDescent="0.5">
      <c r="A279" s="9"/>
      <c r="C279" s="17"/>
      <c r="D279" s="147"/>
      <c r="E279" s="157"/>
      <c r="F279" s="158"/>
      <c r="G279" s="157"/>
      <c r="H279" s="158"/>
      <c r="J279" s="159"/>
      <c r="L279" s="147"/>
      <c r="M279" s="190"/>
      <c r="N279" s="2"/>
      <c r="O279" s="2"/>
      <c r="P279" s="2"/>
      <c r="Q279" s="2"/>
      <c r="R279" s="2"/>
      <c r="S279" s="2"/>
      <c r="T279" s="2"/>
    </row>
    <row r="280" spans="1:20" ht="101.25" customHeight="1" x14ac:dyDescent="0.5">
      <c r="A280" s="9"/>
      <c r="C280" s="17"/>
      <c r="D280" s="147"/>
      <c r="E280" s="157"/>
      <c r="F280" s="158"/>
      <c r="G280" s="157"/>
      <c r="H280" s="158"/>
      <c r="J280" s="159"/>
      <c r="L280" s="147"/>
      <c r="M280" s="190"/>
      <c r="N280" s="2"/>
      <c r="O280" s="2"/>
      <c r="P280" s="2"/>
      <c r="Q280" s="2"/>
      <c r="R280" s="2"/>
      <c r="S280" s="2"/>
      <c r="T280" s="2"/>
    </row>
    <row r="281" spans="1:20" ht="101.25" customHeight="1" x14ac:dyDescent="0.5">
      <c r="A281" s="9"/>
      <c r="C281" s="17"/>
      <c r="D281" s="147"/>
      <c r="E281" s="157"/>
      <c r="F281" s="158"/>
      <c r="G281" s="157"/>
      <c r="H281" s="158"/>
      <c r="J281" s="159"/>
      <c r="L281" s="147"/>
      <c r="M281" s="190"/>
      <c r="N281" s="2"/>
      <c r="O281" s="2"/>
      <c r="P281" s="2"/>
      <c r="Q281" s="2"/>
      <c r="R281" s="2"/>
      <c r="S281" s="2"/>
      <c r="T281" s="2"/>
    </row>
    <row r="282" spans="1:20" ht="101.25" customHeight="1" x14ac:dyDescent="0.5">
      <c r="A282" s="9"/>
      <c r="C282" s="17"/>
      <c r="D282" s="147"/>
      <c r="E282" s="157"/>
      <c r="F282" s="158"/>
      <c r="G282" s="157"/>
      <c r="H282" s="158"/>
      <c r="J282" s="159"/>
      <c r="L282" s="147"/>
      <c r="M282" s="190"/>
      <c r="N282" s="2"/>
      <c r="O282" s="2"/>
      <c r="P282" s="2"/>
      <c r="Q282" s="2"/>
      <c r="R282" s="2"/>
      <c r="S282" s="2"/>
      <c r="T282" s="2"/>
    </row>
    <row r="283" spans="1:20" ht="116.25" customHeight="1" x14ac:dyDescent="0.5">
      <c r="A283" s="9"/>
      <c r="C283" s="17"/>
      <c r="D283" s="147"/>
      <c r="E283" s="157"/>
      <c r="F283" s="158"/>
      <c r="G283" s="157"/>
      <c r="H283" s="158"/>
      <c r="J283" s="159"/>
      <c r="L283" s="147"/>
      <c r="M283" s="190"/>
      <c r="N283" s="2"/>
      <c r="O283" s="2"/>
      <c r="P283" s="2"/>
      <c r="Q283" s="2"/>
      <c r="R283" s="2"/>
      <c r="S283" s="2"/>
      <c r="T283" s="2"/>
    </row>
    <row r="284" spans="1:20" ht="116.25" customHeight="1" x14ac:dyDescent="0.5">
      <c r="A284" s="9"/>
      <c r="C284" s="17"/>
      <c r="D284" s="147"/>
      <c r="E284" s="157"/>
      <c r="F284" s="158"/>
      <c r="G284" s="157"/>
      <c r="H284" s="158"/>
      <c r="J284" s="159"/>
      <c r="L284" s="147"/>
      <c r="M284" s="190"/>
      <c r="N284" s="2"/>
      <c r="O284" s="2"/>
      <c r="P284" s="2"/>
      <c r="Q284" s="2"/>
      <c r="R284" s="2"/>
      <c r="S284" s="2"/>
      <c r="T284" s="2"/>
    </row>
    <row r="285" spans="1:20" ht="116.25" customHeight="1" x14ac:dyDescent="0.5">
      <c r="A285" s="9"/>
      <c r="C285" s="17"/>
      <c r="D285" s="147"/>
      <c r="E285" s="157"/>
      <c r="F285" s="158"/>
      <c r="G285" s="157"/>
      <c r="H285" s="158"/>
      <c r="J285" s="159"/>
      <c r="L285" s="147"/>
      <c r="M285" s="190"/>
      <c r="N285" s="2"/>
      <c r="O285" s="2"/>
      <c r="P285" s="2"/>
      <c r="Q285" s="2"/>
      <c r="R285" s="2"/>
      <c r="S285" s="2"/>
      <c r="T285" s="2"/>
    </row>
    <row r="286" spans="1:20" ht="116.25" customHeight="1" x14ac:dyDescent="0.5">
      <c r="A286" s="9"/>
      <c r="C286" s="17"/>
      <c r="D286" s="147"/>
      <c r="E286" s="157"/>
      <c r="F286" s="158"/>
      <c r="G286" s="157"/>
      <c r="H286" s="158"/>
      <c r="J286" s="159"/>
      <c r="L286" s="147"/>
      <c r="M286" s="190"/>
      <c r="N286" s="2"/>
      <c r="O286" s="2"/>
      <c r="P286" s="2"/>
      <c r="Q286" s="2"/>
      <c r="R286" s="2"/>
      <c r="S286" s="2"/>
      <c r="T286" s="2"/>
    </row>
    <row r="287" spans="1:20" ht="116.25" customHeight="1" x14ac:dyDescent="0.5">
      <c r="A287" s="9"/>
      <c r="C287" s="17"/>
      <c r="D287" s="147"/>
      <c r="E287" s="157"/>
      <c r="F287" s="158"/>
      <c r="G287" s="157"/>
      <c r="H287" s="158"/>
      <c r="J287" s="159"/>
      <c r="L287" s="147"/>
      <c r="M287" s="190"/>
      <c r="N287" s="2"/>
      <c r="O287" s="2"/>
      <c r="P287" s="2"/>
      <c r="Q287" s="2"/>
      <c r="R287" s="2"/>
      <c r="S287" s="2"/>
      <c r="T287" s="2"/>
    </row>
    <row r="288" spans="1:20" ht="116.25" customHeight="1" x14ac:dyDescent="0.5">
      <c r="A288" s="9"/>
      <c r="C288" s="17"/>
      <c r="D288" s="147"/>
      <c r="E288" s="157"/>
      <c r="F288" s="158"/>
      <c r="G288" s="157"/>
      <c r="H288" s="158"/>
      <c r="J288" s="159"/>
      <c r="L288" s="147"/>
      <c r="M288" s="190"/>
      <c r="N288" s="2"/>
      <c r="O288" s="2"/>
      <c r="P288" s="2"/>
      <c r="Q288" s="2"/>
      <c r="R288" s="2"/>
      <c r="S288" s="2"/>
      <c r="T288" s="2"/>
    </row>
    <row r="289" spans="1:20" ht="116.25" customHeight="1" x14ac:dyDescent="0.5">
      <c r="A289" s="9"/>
      <c r="C289" s="17"/>
      <c r="D289" s="147"/>
      <c r="E289" s="157"/>
      <c r="F289" s="158"/>
      <c r="G289" s="157"/>
      <c r="H289" s="158"/>
      <c r="J289" s="159"/>
      <c r="L289" s="147"/>
      <c r="M289" s="190"/>
      <c r="N289" s="2"/>
      <c r="O289" s="2"/>
      <c r="P289" s="2"/>
      <c r="Q289" s="2"/>
      <c r="R289" s="2"/>
      <c r="S289" s="2"/>
      <c r="T289" s="2"/>
    </row>
    <row r="290" spans="1:20" ht="116.25" customHeight="1" x14ac:dyDescent="0.5">
      <c r="A290" s="9"/>
      <c r="C290" s="17"/>
      <c r="D290" s="147"/>
      <c r="E290" s="157"/>
      <c r="F290" s="158"/>
      <c r="G290" s="157"/>
      <c r="H290" s="158"/>
      <c r="J290" s="159"/>
      <c r="L290" s="147"/>
      <c r="M290" s="190"/>
      <c r="N290" s="2"/>
      <c r="O290" s="2"/>
      <c r="P290" s="2"/>
      <c r="Q290" s="2"/>
      <c r="R290" s="2"/>
      <c r="S290" s="2"/>
      <c r="T290" s="2"/>
    </row>
    <row r="291" spans="1:20" ht="116.25" customHeight="1" x14ac:dyDescent="0.5">
      <c r="A291" s="9"/>
      <c r="C291" s="17"/>
      <c r="D291" s="147"/>
      <c r="E291" s="157"/>
      <c r="F291" s="158"/>
      <c r="G291" s="157"/>
      <c r="H291" s="158"/>
      <c r="J291" s="159"/>
      <c r="L291" s="147"/>
      <c r="M291" s="190"/>
      <c r="N291" s="2"/>
      <c r="O291" s="2"/>
      <c r="P291" s="2"/>
      <c r="Q291" s="2"/>
      <c r="R291" s="2"/>
      <c r="S291" s="2"/>
      <c r="T291" s="2"/>
    </row>
    <row r="292" spans="1:20" ht="109.7" customHeight="1" x14ac:dyDescent="0.5">
      <c r="A292" s="9"/>
      <c r="C292" s="17"/>
      <c r="D292" s="147"/>
      <c r="E292" s="157"/>
      <c r="F292" s="158"/>
      <c r="G292" s="157"/>
      <c r="H292" s="158"/>
      <c r="J292" s="159"/>
      <c r="L292" s="147"/>
      <c r="M292" s="190"/>
      <c r="N292" s="2"/>
      <c r="O292" s="2"/>
      <c r="P292" s="2"/>
      <c r="Q292" s="2"/>
      <c r="R292" s="2"/>
      <c r="S292" s="2"/>
      <c r="T292" s="2"/>
    </row>
    <row r="293" spans="1:20" ht="109.7" customHeight="1" x14ac:dyDescent="0.5">
      <c r="A293" s="9"/>
      <c r="C293" s="17"/>
      <c r="D293" s="147"/>
      <c r="E293" s="157"/>
      <c r="F293" s="158"/>
      <c r="G293" s="157"/>
      <c r="H293" s="158"/>
      <c r="J293" s="159"/>
      <c r="L293" s="147"/>
      <c r="M293" s="190"/>
      <c r="N293" s="2"/>
      <c r="O293" s="2"/>
      <c r="P293" s="2"/>
      <c r="Q293" s="2"/>
      <c r="R293" s="2"/>
      <c r="S293" s="2"/>
      <c r="T293" s="2"/>
    </row>
    <row r="294" spans="1:20" ht="109.7" customHeight="1" x14ac:dyDescent="0.5">
      <c r="A294" s="9"/>
      <c r="C294" s="17"/>
      <c r="D294" s="147"/>
      <c r="E294" s="157"/>
      <c r="F294" s="158"/>
      <c r="G294" s="157"/>
      <c r="H294" s="158"/>
      <c r="J294" s="159"/>
      <c r="L294" s="147"/>
      <c r="M294" s="190"/>
      <c r="N294" s="2"/>
      <c r="O294" s="2"/>
      <c r="P294" s="2"/>
      <c r="Q294" s="2"/>
      <c r="R294" s="2"/>
      <c r="S294" s="2"/>
      <c r="T294" s="2"/>
    </row>
    <row r="295" spans="1:20" ht="109.7" customHeight="1" x14ac:dyDescent="0.5">
      <c r="A295" s="9"/>
      <c r="C295" s="17"/>
      <c r="D295" s="147"/>
      <c r="E295" s="157"/>
      <c r="F295" s="158"/>
      <c r="G295" s="157"/>
      <c r="H295" s="158"/>
      <c r="J295" s="159"/>
      <c r="L295" s="147"/>
      <c r="M295" s="190"/>
      <c r="N295" s="2"/>
      <c r="O295" s="2"/>
      <c r="P295" s="2"/>
      <c r="Q295" s="2"/>
      <c r="R295" s="2"/>
      <c r="S295" s="2"/>
      <c r="T295" s="2"/>
    </row>
    <row r="296" spans="1:20" ht="109.7" customHeight="1" x14ac:dyDescent="0.5">
      <c r="A296" s="9"/>
      <c r="C296" s="17"/>
      <c r="D296" s="147"/>
      <c r="E296" s="157"/>
      <c r="F296" s="158"/>
      <c r="G296" s="157"/>
      <c r="H296" s="158"/>
      <c r="J296" s="159"/>
      <c r="L296" s="147"/>
      <c r="M296" s="190"/>
      <c r="N296" s="2"/>
      <c r="O296" s="2"/>
      <c r="P296" s="2"/>
      <c r="Q296" s="2"/>
      <c r="R296" s="2"/>
      <c r="S296" s="2"/>
      <c r="T296" s="2"/>
    </row>
    <row r="297" spans="1:20" ht="109.7" customHeight="1" x14ac:dyDescent="0.5">
      <c r="A297" s="9"/>
      <c r="C297" s="17"/>
      <c r="D297" s="147"/>
      <c r="E297" s="157"/>
      <c r="F297" s="158"/>
      <c r="G297" s="157"/>
      <c r="H297" s="158"/>
      <c r="J297" s="159"/>
      <c r="L297" s="147"/>
      <c r="M297" s="190"/>
      <c r="N297" s="2"/>
      <c r="O297" s="2"/>
      <c r="P297" s="2"/>
      <c r="Q297" s="2"/>
      <c r="R297" s="2"/>
      <c r="S297" s="2"/>
      <c r="T297" s="2"/>
    </row>
    <row r="298" spans="1:20" ht="109.7" customHeight="1" x14ac:dyDescent="0.5">
      <c r="A298" s="9"/>
      <c r="C298" s="17"/>
      <c r="D298" s="147"/>
      <c r="E298" s="157"/>
      <c r="F298" s="158"/>
      <c r="G298" s="157"/>
      <c r="H298" s="158"/>
      <c r="J298" s="159"/>
      <c r="L298" s="147"/>
      <c r="M298" s="190"/>
      <c r="N298" s="2"/>
      <c r="O298" s="2"/>
      <c r="P298" s="2"/>
      <c r="Q298" s="2"/>
      <c r="R298" s="2"/>
      <c r="S298" s="2"/>
      <c r="T298" s="2"/>
    </row>
    <row r="299" spans="1:20" ht="109.7" customHeight="1" x14ac:dyDescent="0.5">
      <c r="A299" s="9"/>
      <c r="C299" s="17"/>
      <c r="D299" s="147"/>
      <c r="E299" s="157"/>
      <c r="F299" s="158"/>
      <c r="G299" s="157"/>
      <c r="H299" s="158"/>
      <c r="J299" s="159"/>
      <c r="L299" s="147"/>
      <c r="M299" s="190"/>
      <c r="N299" s="2"/>
      <c r="O299" s="2"/>
      <c r="P299" s="2"/>
      <c r="Q299" s="2"/>
      <c r="R299" s="2"/>
      <c r="S299" s="2"/>
      <c r="T299" s="2"/>
    </row>
  </sheetData>
  <sheetProtection formatCells="0" formatColumns="0" formatRows="0" insertColumns="0" insertRows="0" insertHyperlinks="0" deleteColumns="0" deleteRows="0" sort="0" autoFilter="0" pivotTables="0"/>
  <dataConsolidate/>
  <mergeCells count="58">
    <mergeCell ref="A132:B132"/>
    <mergeCell ref="E132:F132"/>
    <mergeCell ref="G132:H132"/>
    <mergeCell ref="I132:J132"/>
    <mergeCell ref="K132:L132"/>
    <mergeCell ref="G174:M174"/>
    <mergeCell ref="G154:M154"/>
    <mergeCell ref="G156:M156"/>
    <mergeCell ref="K107:L107"/>
    <mergeCell ref="G145:M145"/>
    <mergeCell ref="G152:M152"/>
    <mergeCell ref="K114:L114"/>
    <mergeCell ref="G165:M165"/>
    <mergeCell ref="K138:L138"/>
    <mergeCell ref="G171:M171"/>
    <mergeCell ref="E60:F60"/>
    <mergeCell ref="G60:H60"/>
    <mergeCell ref="I60:J60"/>
    <mergeCell ref="E78:F78"/>
    <mergeCell ref="G78:H78"/>
    <mergeCell ref="I78:J78"/>
    <mergeCell ref="E26:F26"/>
    <mergeCell ref="G26:H26"/>
    <mergeCell ref="I26:J26"/>
    <mergeCell ref="E42:F42"/>
    <mergeCell ref="G42:H42"/>
    <mergeCell ref="I42:J42"/>
    <mergeCell ref="E7:F7"/>
    <mergeCell ref="G7:H7"/>
    <mergeCell ref="I7:J7"/>
    <mergeCell ref="K7:L7"/>
    <mergeCell ref="E24:F24"/>
    <mergeCell ref="G24:H24"/>
    <mergeCell ref="I24:J24"/>
    <mergeCell ref="K93:L93"/>
    <mergeCell ref="K28:L28"/>
    <mergeCell ref="K24:L24"/>
    <mergeCell ref="K42:L42"/>
    <mergeCell ref="K78:L78"/>
    <mergeCell ref="K60:L60"/>
    <mergeCell ref="A107:B107"/>
    <mergeCell ref="E107:F107"/>
    <mergeCell ref="G107:H107"/>
    <mergeCell ref="I107:J107"/>
    <mergeCell ref="K95:L95"/>
    <mergeCell ref="E95:F95"/>
    <mergeCell ref="G95:H95"/>
    <mergeCell ref="I95:J95"/>
    <mergeCell ref="E100:F100"/>
    <mergeCell ref="G100:H100"/>
    <mergeCell ref="I100:J100"/>
    <mergeCell ref="E130:F130"/>
    <mergeCell ref="G130:H130"/>
    <mergeCell ref="I130:J130"/>
    <mergeCell ref="A114:B114"/>
    <mergeCell ref="E114:F114"/>
    <mergeCell ref="G114:H114"/>
    <mergeCell ref="I114:J114"/>
  </mergeCells>
  <printOptions horizontalCentered="1" verticalCentered="1"/>
  <pageMargins left="0.23622047244094491" right="0.23622047244094491" top="0" bottom="0" header="0" footer="0"/>
  <pageSetup paperSize="9" scale="31" fitToHeight="0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Febbraio</vt:lpstr>
      <vt:lpstr>'catalogo Febbraio'!Area_stampa</vt:lpstr>
      <vt:lpstr>'catalogo Febbraio'!Print_Area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2025-02-03T16:15:33Z</cp:lastPrinted>
  <dcterms:created xsi:type="dcterms:W3CDTF">2021-12-01T18:41:21Z</dcterms:created>
  <dcterms:modified xsi:type="dcterms:W3CDTF">2025-02-03T16:27:36Z</dcterms:modified>
</cp:coreProperties>
</file>