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12. Dicembre\"/>
    </mc:Choice>
  </mc:AlternateContent>
  <xr:revisionPtr revIDLastSave="0" documentId="13_ncr:1_{1CCD9FCD-9B76-49C3-B9CE-E6016CB5662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DICEMBRE" sheetId="5" r:id="rId1"/>
  </sheets>
  <definedNames>
    <definedName name="_xlnm._FilterDatabase" localSheetId="0" hidden="1">'catalogo DICEMBRE'!$A$8:$M$59</definedName>
    <definedName name="_xlnm.Print_Area" localSheetId="0">'catalogo DICEMBRE'!$A$1:$M$327</definedName>
    <definedName name="Print_Area" localSheetId="0">'catalogo DICEMBRE'!$A$1:$M$333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5" l="1"/>
  <c r="G50" i="5"/>
  <c r="E50" i="5"/>
  <c r="E129" i="5" l="1"/>
  <c r="G128" i="5"/>
  <c r="E128" i="5"/>
  <c r="G87" i="5" l="1"/>
  <c r="E87" i="5"/>
  <c r="E127" i="5"/>
  <c r="D41" i="5" l="1"/>
  <c r="E41" i="5" s="1"/>
  <c r="G92" i="5"/>
  <c r="E92" i="5"/>
  <c r="E28" i="5"/>
  <c r="I15" i="5"/>
  <c r="G15" i="5"/>
  <c r="E15" i="5"/>
  <c r="E121" i="5" l="1"/>
  <c r="I46" i="5" l="1"/>
  <c r="G46" i="5"/>
  <c r="E46" i="5"/>
  <c r="G130" i="5"/>
  <c r="G16" i="5"/>
  <c r="E16" i="5"/>
  <c r="G101" i="5" l="1"/>
  <c r="E101" i="5"/>
  <c r="G64" i="5"/>
  <c r="G120" i="5"/>
  <c r="E120" i="5"/>
  <c r="G52" i="5" l="1"/>
  <c r="E52" i="5"/>
  <c r="G65" i="5" l="1"/>
  <c r="E65" i="5" l="1"/>
  <c r="E68" i="5"/>
  <c r="I138" i="5"/>
  <c r="G138" i="5"/>
  <c r="E138" i="5"/>
  <c r="J137" i="5"/>
  <c r="L137" i="5" s="1"/>
  <c r="I137" i="5"/>
  <c r="K137" i="5" s="1"/>
  <c r="E137" i="5"/>
  <c r="G136" i="5"/>
  <c r="E136" i="5"/>
  <c r="E133" i="5"/>
  <c r="I132" i="5"/>
  <c r="H132" i="5"/>
  <c r="J132" i="5" s="1"/>
  <c r="E132" i="5"/>
  <c r="I131" i="5"/>
  <c r="G131" i="5"/>
  <c r="E131" i="5"/>
  <c r="E130" i="5"/>
  <c r="E126" i="5"/>
  <c r="E125" i="5"/>
  <c r="G124" i="5"/>
  <c r="E124" i="5"/>
  <c r="L122" i="5"/>
  <c r="I122" i="5"/>
  <c r="K122" i="5" s="1"/>
  <c r="G122" i="5"/>
  <c r="E122" i="5"/>
  <c r="L119" i="5"/>
  <c r="K119" i="5"/>
  <c r="E119" i="5"/>
  <c r="I118" i="5"/>
  <c r="G118" i="5"/>
  <c r="E118" i="5"/>
  <c r="G115" i="5"/>
  <c r="E115" i="5"/>
  <c r="K114" i="5"/>
  <c r="I114" i="5"/>
  <c r="G114" i="5"/>
  <c r="E114" i="5"/>
  <c r="E113" i="5"/>
  <c r="E111" i="5"/>
  <c r="E112" i="5"/>
  <c r="E109" i="5"/>
  <c r="I110" i="5"/>
  <c r="G110" i="5"/>
  <c r="E110" i="5"/>
  <c r="G108" i="5"/>
  <c r="E108" i="5"/>
  <c r="E107" i="5"/>
  <c r="E106" i="5"/>
  <c r="E105" i="5"/>
  <c r="G100" i="5"/>
  <c r="E100" i="5"/>
  <c r="G99" i="5"/>
  <c r="E99" i="5"/>
  <c r="D98" i="5"/>
  <c r="G98" i="5" s="1"/>
  <c r="I94" i="5"/>
  <c r="G94" i="5"/>
  <c r="E94" i="5"/>
  <c r="G93" i="5"/>
  <c r="E93" i="5"/>
  <c r="G91" i="5"/>
  <c r="E91" i="5"/>
  <c r="G90" i="5"/>
  <c r="E90" i="5"/>
  <c r="I89" i="5"/>
  <c r="G89" i="5"/>
  <c r="E89" i="5"/>
  <c r="G88" i="5"/>
  <c r="E88" i="5"/>
  <c r="E86" i="5"/>
  <c r="E85" i="5"/>
  <c r="I84" i="5"/>
  <c r="G84" i="5"/>
  <c r="E84" i="5"/>
  <c r="G81" i="5"/>
  <c r="E81" i="5"/>
  <c r="H83" i="5"/>
  <c r="J83" i="5" s="1"/>
  <c r="L83" i="5" s="1"/>
  <c r="E83" i="5"/>
  <c r="G83" i="5" s="1"/>
  <c r="I83" i="5" s="1"/>
  <c r="K83" i="5" s="1"/>
  <c r="I80" i="5"/>
  <c r="G80" i="5"/>
  <c r="E80" i="5"/>
  <c r="G77" i="5"/>
  <c r="E77" i="5"/>
  <c r="H82" i="5"/>
  <c r="J82" i="5" s="1"/>
  <c r="L82" i="5" s="1"/>
  <c r="E82" i="5"/>
  <c r="G82" i="5" s="1"/>
  <c r="I82" i="5" s="1"/>
  <c r="K82" i="5" s="1"/>
  <c r="E75" i="5"/>
  <c r="G76" i="5"/>
  <c r="E76" i="5"/>
  <c r="I74" i="5"/>
  <c r="G74" i="5"/>
  <c r="E74" i="5"/>
  <c r="I73" i="5"/>
  <c r="G73" i="5"/>
  <c r="E73" i="5"/>
  <c r="I72" i="5"/>
  <c r="G72" i="5"/>
  <c r="E72" i="5"/>
  <c r="G71" i="5"/>
  <c r="E71" i="5"/>
  <c r="E70" i="5"/>
  <c r="E69" i="5"/>
  <c r="I68" i="5"/>
  <c r="G68" i="5"/>
  <c r="I67" i="5"/>
  <c r="G67" i="5"/>
  <c r="E67" i="5"/>
  <c r="G66" i="5"/>
  <c r="E66" i="5"/>
  <c r="E64" i="5"/>
  <c r="G63" i="5"/>
  <c r="E63" i="5"/>
  <c r="I62" i="5"/>
  <c r="G62" i="5"/>
  <c r="E62" i="5"/>
  <c r="G59" i="5"/>
  <c r="E59" i="5"/>
  <c r="G58" i="5"/>
  <c r="E58" i="5"/>
  <c r="J57" i="5"/>
  <c r="G57" i="5"/>
  <c r="I57" i="5" s="1"/>
  <c r="E57" i="5"/>
  <c r="I56" i="5"/>
  <c r="G56" i="5"/>
  <c r="E56" i="5"/>
  <c r="J55" i="5"/>
  <c r="G55" i="5"/>
  <c r="I55" i="5" s="1"/>
  <c r="E55" i="5"/>
  <c r="E54" i="5"/>
  <c r="I51" i="5"/>
  <c r="G51" i="5"/>
  <c r="E51" i="5"/>
  <c r="I49" i="5"/>
  <c r="G49" i="5"/>
  <c r="E49" i="5"/>
  <c r="I48" i="5"/>
  <c r="G48" i="5"/>
  <c r="E48" i="5"/>
  <c r="E53" i="5"/>
  <c r="E47" i="5"/>
  <c r="E44" i="5"/>
  <c r="I45" i="5"/>
  <c r="G45" i="5"/>
  <c r="E45" i="5"/>
  <c r="E40" i="5"/>
  <c r="H39" i="5"/>
  <c r="J39" i="5" s="1"/>
  <c r="L39" i="5" s="1"/>
  <c r="E39" i="5"/>
  <c r="G39" i="5" s="1"/>
  <c r="I39" i="5" s="1"/>
  <c r="K39" i="5" s="1"/>
  <c r="E38" i="5"/>
  <c r="I37" i="5"/>
  <c r="G37" i="5"/>
  <c r="E37" i="5"/>
  <c r="E36" i="5"/>
  <c r="I35" i="5"/>
  <c r="G35" i="5"/>
  <c r="E35" i="5"/>
  <c r="E34" i="5"/>
  <c r="D33" i="5"/>
  <c r="I33" i="5" s="1"/>
  <c r="E32" i="5"/>
  <c r="G31" i="5"/>
  <c r="E31" i="5"/>
  <c r="L30" i="5"/>
  <c r="K30" i="5"/>
  <c r="E30" i="5"/>
  <c r="E29" i="5"/>
  <c r="G26" i="5"/>
  <c r="E26" i="5"/>
  <c r="E21" i="5"/>
  <c r="E23" i="5"/>
  <c r="I22" i="5"/>
  <c r="G22" i="5"/>
  <c r="E22" i="5"/>
  <c r="G20" i="5"/>
  <c r="E20" i="5"/>
  <c r="E19" i="5"/>
  <c r="J18" i="5"/>
  <c r="E18" i="5"/>
  <c r="I17" i="5"/>
  <c r="G17" i="5"/>
  <c r="E17" i="5"/>
  <c r="G14" i="5"/>
  <c r="E14" i="5"/>
  <c r="I13" i="5"/>
  <c r="G13" i="5"/>
  <c r="E13" i="5"/>
  <c r="E12" i="5"/>
  <c r="G11" i="5"/>
  <c r="E11" i="5"/>
  <c r="I10" i="5"/>
  <c r="G10" i="5"/>
  <c r="E10" i="5"/>
  <c r="G9" i="5"/>
  <c r="E9" i="5"/>
  <c r="E33" i="5" l="1"/>
  <c r="G33" i="5"/>
  <c r="E98" i="5"/>
</calcChain>
</file>

<file path=xl/sharedStrings.xml><?xml version="1.0" encoding="utf-8"?>
<sst xmlns="http://schemas.openxmlformats.org/spreadsheetml/2006/main" count="928" uniqueCount="696">
  <si>
    <t>CODICE</t>
  </si>
  <si>
    <t>PRODOTTO</t>
  </si>
  <si>
    <t>PP Deivato</t>
  </si>
  <si>
    <t>Prezzo Cessione</t>
  </si>
  <si>
    <t>Sconto</t>
  </si>
  <si>
    <t>ALPHAGAN*COLL FL 5ML 0,2%</t>
  </si>
  <si>
    <t>ATARAX 20 CPR RIV 25MG</t>
  </si>
  <si>
    <t>AVAMYS*SPRAY NAS.120D 27,5MCG</t>
  </si>
  <si>
    <t>CIPRALEX*28 CPR RIV 10 MG</t>
  </si>
  <si>
    <t>CIPROXIN*6CPR RIV 500MG</t>
  </si>
  <si>
    <t>CONGESCOR*28CPR 5MG</t>
  </si>
  <si>
    <t>DENIBAN*12CPR 50MG</t>
  </si>
  <si>
    <t>DEPAKIN*CHRONO 30CPR 500MG RP</t>
  </si>
  <si>
    <t>DIAMICRON*30CPR 60MG RM</t>
  </si>
  <si>
    <t>DIPROSALIC*UNG 30G 0.05%+3%</t>
  </si>
  <si>
    <t>EFFERALGAN*16CPR RIV 1000MG</t>
  </si>
  <si>
    <t>FASTUM GEL 60G 2.5%</t>
  </si>
  <si>
    <t>IBUSTRIN*30CPR 200MG</t>
  </si>
  <si>
    <t>LACIPIL*28CPR RIV DIV 4MG</t>
  </si>
  <si>
    <t>LESTRONETTE*21CPR RIV 0,1+0,02</t>
  </si>
  <si>
    <t>LYRICA*14CPS 25MG</t>
  </si>
  <si>
    <t>MOTILIUM*30CPR RIV 10MG</t>
  </si>
  <si>
    <t>NAPRILENE*14CPR 20MG</t>
  </si>
  <si>
    <t>NASONEX*SPRAY NAS 140D 50MCG</t>
  </si>
  <si>
    <t>NASONEX*SPRAY NAS 60D 50MCG</t>
  </si>
  <si>
    <t>PLAVIX*28CPR RIV 75MG</t>
  </si>
  <si>
    <t>SIRDALUD*30CPR 4MG</t>
  </si>
  <si>
    <t>TIMOGEL*GEL OFT 30D 0,4G 1MG/G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</si>
  <si>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</si>
  <si>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</si>
  <si>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</si>
  <si>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</si>
  <si>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</si>
  <si>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</si>
  <si>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</si>
  <si>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</si>
  <si>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</si>
  <si>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</si>
  <si>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</si>
  <si>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VOLTAREN 10 SUPP 100MG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</si>
  <si>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</si>
  <si>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</si>
  <si>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</si>
  <si>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</si>
  <si>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</si>
  <si>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</si>
  <si>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</si>
  <si>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</si>
  <si>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</si>
  <si>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XANAX*20CPR 0,25MG</t>
  </si>
  <si>
    <t>XANAX*20CPR 1MG</t>
  </si>
  <si>
    <t>DITROPAN*30CPR 5MG</t>
  </si>
  <si>
    <t>FEMARA*30CPR RIV 2,5MG</t>
  </si>
  <si>
    <t>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</si>
  <si>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</si>
  <si>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</si>
  <si>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</si>
  <si>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</si>
  <si>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</si>
  <si>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DULCOLAX*40CPR RIV 5MG</t>
  </si>
  <si>
    <t xml:space="preserve">AROMASIN*30CPR RIV 25MG </t>
  </si>
  <si>
    <t>XANAX*20CPR 0,50MG</t>
  </si>
  <si>
    <t>DIPROSONE*CREMA 30G 0,05%</t>
  </si>
  <si>
    <t>FLUIMUCIL*OS GRAT 30BUST 600MG</t>
  </si>
  <si>
    <t>AZALIA*28CPR RIV 75MCG</t>
  </si>
  <si>
    <t>THEALOZ DUO 15ML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</si>
  <si>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</si>
  <si>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</si>
  <si>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</si>
  <si>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</si>
  <si>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</si>
  <si>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</si>
  <si>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*045282011*</t>
  </si>
  <si>
    <t>*	045888017	*</t>
  </si>
  <si>
    <t>*	045700010	*</t>
  </si>
  <si>
    <t>*	042214015	*</t>
  </si>
  <si>
    <t>*	041434010	*</t>
  </si>
  <si>
    <t>*	049433016	*</t>
  </si>
  <si>
    <t>*	049463019	*</t>
  </si>
  <si>
    <t>*	044050019	*</t>
  </si>
  <si>
    <t>*	041748029	*</t>
  </si>
  <si>
    <t>*	042791018	*</t>
  </si>
  <si>
    <t>*	045337019	*</t>
  </si>
  <si>
    <t>*	044941019	*</t>
  </si>
  <si>
    <t>*	043651013	*</t>
  </si>
  <si>
    <t>*	041247014	*</t>
  </si>
  <si>
    <t>*	044382012	*</t>
  </si>
  <si>
    <t>*	044382024	*</t>
  </si>
  <si>
    <t>*	046352011	*</t>
  </si>
  <si>
    <t>*	043718042	*</t>
  </si>
  <si>
    <t>*	045637016	*</t>
  </si>
  <si>
    <t>*	049384011	*</t>
  </si>
  <si>
    <t>*	039821018	*</t>
  </si>
  <si>
    <t>*	045859016	*</t>
  </si>
  <si>
    <t>*	047111024	*</t>
  </si>
  <si>
    <t>*	049434018	*</t>
  </si>
  <si>
    <t>*	049005010	*</t>
  </si>
  <si>
    <t>*	041973013	*</t>
  </si>
  <si>
    <t>*	044537025	*</t>
  </si>
  <si>
    <t>*	041686066	*</t>
  </si>
  <si>
    <t>*	041686054	*</t>
  </si>
  <si>
    <t>*	042938011	*</t>
  </si>
  <si>
    <t>*	042211019	*</t>
  </si>
  <si>
    <t>*	046610010	*</t>
  </si>
  <si>
    <t>*	045402043	*</t>
  </si>
  <si>
    <t>*	041423017	*</t>
  </si>
  <si>
    <t>*	046974010	*</t>
  </si>
  <si>
    <t>*	044805012	*</t>
  </si>
  <si>
    <t>*	042566012	*</t>
  </si>
  <si>
    <t>*	042566024	*</t>
  </si>
  <si>
    <t>*	044418010	*</t>
  </si>
  <si>
    <t>*	047110010	*</t>
  </si>
  <si>
    <t>*	043988029	*</t>
  </si>
  <si>
    <t>*	045279015	*</t>
  </si>
  <si>
    <t>*	043892013	*</t>
  </si>
  <si>
    <t>*	041671013	*</t>
  </si>
  <si>
    <t>*	044895011	*</t>
  </si>
  <si>
    <t>*	041677067	*</t>
  </si>
  <si>
    <t>*	038301053	*</t>
  </si>
  <si>
    <t>*	042937021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</si>
  <si>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</si>
  <si>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</si>
  <si>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</si>
  <si>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</si>
  <si>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</si>
  <si>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</si>
  <si>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</si>
  <si>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</si>
  <si>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042515054	*</t>
  </si>
  <si>
    <t>*	044755027	*</t>
  </si>
  <si>
    <t>*	049090018	*</t>
  </si>
  <si>
    <t>*	926418637	*</t>
  </si>
  <si>
    <t>*	042516029	*</t>
  </si>
  <si>
    <t>*	041668029	*</t>
  </si>
  <si>
    <t>*	041246012	*</t>
  </si>
  <si>
    <t>*	977794395	*</t>
  </si>
  <si>
    <t>*	984237166	*</t>
  </si>
  <si>
    <t>*	044132013	*</t>
  </si>
  <si>
    <t>*	038195044	*</t>
  </si>
  <si>
    <t>*041435013*</t>
  </si>
  <si>
    <t>YAZ*28CPR RIV 3MG+0,02MG</t>
  </si>
  <si>
    <t>*033490020*</t>
  </si>
  <si>
    <t>*034921015*</t>
  </si>
  <si>
    <t>*034678033*</t>
  </si>
  <si>
    <t>*010834024*</t>
  </si>
  <si>
    <t>*038343036*</t>
  </si>
  <si>
    <t>*041762016*</t>
  </si>
  <si>
    <t>*036875019*</t>
  </si>
  <si>
    <t>*036899019*</t>
  </si>
  <si>
    <t>*034118012*</t>
  </si>
  <si>
    <t>*035672043*</t>
  </si>
  <si>
    <t>*035767250*</t>
  </si>
  <si>
    <t>*026664021*</t>
  </si>
  <si>
    <t>*034953253*</t>
  </si>
  <si>
    <t>*027989019*</t>
  </si>
  <si>
    <t>*027286323*</t>
  </si>
  <si>
    <t>*027286210*</t>
  </si>
  <si>
    <t>*027491012*</t>
  </si>
  <si>
    <t>*022483111*</t>
  </si>
  <si>
    <t>*023404231*</t>
  </si>
  <si>
    <t>*029309034*</t>
  </si>
  <si>
    <t>*023839018*</t>
  </si>
  <si>
    <t>*041808039*</t>
  </si>
  <si>
    <t>*023087024*</t>
  </si>
  <si>
    <t>*025190012*</t>
  </si>
  <si>
    <t>*042101016*</t>
  </si>
  <si>
    <t>*023417037*</t>
  </si>
  <si>
    <t>*033242013*</t>
  </si>
  <si>
    <t>*020582209*</t>
  </si>
  <si>
    <t>*020582223*</t>
  </si>
  <si>
    <t>*025308038*</t>
  </si>
  <si>
    <t>*027830037*</t>
  </si>
  <si>
    <t>*039759016*</t>
  </si>
  <si>
    <t>*036476012*</t>
  </si>
  <si>
    <t>*027233016*</t>
  </si>
  <si>
    <t>*024953034*</t>
  </si>
  <si>
    <t>*025725021*</t>
  </si>
  <si>
    <t>*033330010*</t>
  </si>
  <si>
    <t>*033330022*</t>
  </si>
  <si>
    <t>*034128013*</t>
  </si>
  <si>
    <t>*040829018*</t>
  </si>
  <si>
    <t>*025852029*</t>
  </si>
  <si>
    <t>*037700010*</t>
  </si>
  <si>
    <t>*027056011*</t>
  </si>
  <si>
    <t>*023181023*</t>
  </si>
  <si>
    <t>*033219015*</t>
  </si>
  <si>
    <t>*025980057*</t>
  </si>
  <si>
    <t>*025980069*</t>
  </si>
  <si>
    <t>*025980071*</t>
  </si>
  <si>
    <t>*034195038*</t>
  </si>
  <si>
    <t>*035023011*</t>
  </si>
  <si>
    <t>*038542015*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</si>
  <si>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</si>
  <si>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</si>
  <si>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</si>
  <si>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</si>
  <si>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</si>
  <si>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</si>
  <si>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</si>
  <si>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*041411024*</t>
  </si>
  <si>
    <t>*008997064*</t>
  </si>
  <si>
    <t>*026608036*</t>
  </si>
  <si>
    <t>*042554042*</t>
  </si>
  <si>
    <t>*908560269*</t>
  </si>
  <si>
    <t>*023673092*</t>
  </si>
  <si>
    <t>*034102020*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</si>
  <si>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</si>
  <si>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</si>
  <si>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</si>
  <si>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</si>
  <si>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</si>
  <si>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</si>
  <si>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</si>
  <si>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</si>
  <si>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</si>
  <si>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</si>
  <si>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</si>
  <si>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</si>
  <si>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038150102	*</t>
  </si>
  <si>
    <t>*026608214*</t>
  </si>
  <si>
    <t>LEXOTAN*20CPR 3MG</t>
  </si>
  <si>
    <t>*047390012*</t>
  </si>
  <si>
    <t>*022905145*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</si>
  <si>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</si>
  <si>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</si>
  <si>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</si>
  <si>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</si>
  <si>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</si>
  <si>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</si>
  <si>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</si>
  <si>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</si>
  <si>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</si>
  <si>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</si>
  <si>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</si>
  <si>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</si>
  <si>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</si>
  <si>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</si>
  <si>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</si>
  <si>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</si>
  <si>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</si>
  <si>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</si>
  <si>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</si>
  <si>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</si>
  <si>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</si>
  <si>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</si>
  <si>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</si>
  <si>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</si>
  <si>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</si>
  <si>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</si>
  <si>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</si>
  <si>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</si>
  <si>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</si>
  <si>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</si>
  <si>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</si>
  <si>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</si>
  <si>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</si>
  <si>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</si>
  <si>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</si>
  <si>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</si>
  <si>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</si>
  <si>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</si>
  <si>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</si>
  <si>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</si>
  <si>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</si>
  <si>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</si>
  <si>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</si>
  <si>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</si>
  <si>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 xml:space="preserve">PEVARYL*CREMA 30G 1% 
</t>
  </si>
  <si>
    <t>*	050334010	*</t>
  </si>
  <si>
    <t>MEDROL*30CPR 4MG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</si>
  <si>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</si>
  <si>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</si>
  <si>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</si>
  <si>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</si>
  <si>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</si>
  <si>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</si>
  <si>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</si>
  <si>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</si>
  <si>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</si>
  <si>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</si>
  <si>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</si>
  <si>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</si>
  <si>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</si>
  <si>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</si>
  <si>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</si>
  <si>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</si>
  <si>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</si>
  <si>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</si>
  <si>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</si>
  <si>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</si>
  <si>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</si>
  <si>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</si>
  <si>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</si>
  <si>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</si>
  <si>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</si>
  <si>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041749019	*</t>
  </si>
  <si>
    <t>CARDURA*30CPR DIV 2MG</t>
  </si>
  <si>
    <t>*026821013*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</si>
  <si>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</si>
  <si>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</si>
  <si>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</si>
  <si>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</si>
  <si>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</si>
  <si>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</si>
  <si>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</si>
  <si>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</si>
  <si>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</si>
  <si>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</si>
  <si>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</si>
  <si>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</si>
  <si>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*004763330*</t>
  </si>
  <si>
    <t>*016242238*</t>
  </si>
  <si>
    <t>*016242214*</t>
  </si>
  <si>
    <t>*980928396*</t>
  </si>
  <si>
    <t>*900059991*</t>
  </si>
  <si>
    <t>ASPIRINA C*20CPR EFF 400+240MG</t>
  </si>
  <si>
    <t>BENAGOL VIT.C*16PAST ARANCIA</t>
  </si>
  <si>
    <t>BENAGOL*16PAST LIMONE S/Z</t>
  </si>
  <si>
    <t>BEPANTHENOL TATTOO PASTA TRAT</t>
  </si>
  <si>
    <t>BEPANTHENOL*BABY PASTA 100G</t>
  </si>
  <si>
    <t>*930525771*</t>
  </si>
  <si>
    <t>CARNIDYN PLUS INTEGR 20BUST</t>
  </si>
  <si>
    <t>*901239576*</t>
  </si>
  <si>
    <t>*012235040*</t>
  </si>
  <si>
    <t>*986286906*</t>
  </si>
  <si>
    <t>DENTOSAN COLLUT TRATT MES200ML</t>
  </si>
  <si>
    <t>DEQUADIN*20CPR 0,25MG</t>
  </si>
  <si>
    <t>ENTEROLACTIS BEVIBILE 12FL</t>
  </si>
  <si>
    <t>*931660981*</t>
  </si>
  <si>
    <t>*043904022*</t>
  </si>
  <si>
    <t>*027244072*</t>
  </si>
  <si>
    <t>ESOXX ONE 20STICK 10ML</t>
  </si>
  <si>
    <t>FEXACTIV*COLL 1FL 10ML</t>
  </si>
  <si>
    <t>FLOMAX*OS 20BUST 350MG</t>
  </si>
  <si>
    <t>*927117251*</t>
  </si>
  <si>
    <t>*983513641*</t>
  </si>
  <si>
    <t>IPER CLENNY 5ML 20FLAC SOL MON</t>
  </si>
  <si>
    <t>KUKIDENT PLUS ORIGINAL CR 40G</t>
  </si>
  <si>
    <t>*035618053*</t>
  </si>
  <si>
    <t>*042028023*</t>
  </si>
  <si>
    <t>MOMENTACT*20CPR RIV 400MG</t>
  </si>
  <si>
    <t>OKITASK*OS GRAT 20BUST 40MG</t>
  </si>
  <si>
    <t>*924526888*</t>
  </si>
  <si>
    <t>*036397014*</t>
  </si>
  <si>
    <t>*036397026*</t>
  </si>
  <si>
    <t>PHYSIOMER BABY IPER SPR 115ML</t>
  </si>
  <si>
    <t>REPARIL GEL CM*40G 1%+5%</t>
  </si>
  <si>
    <t>REPARIL GEL C.M.*40G 2%+5%</t>
  </si>
  <si>
    <t>*025647114*</t>
  </si>
  <si>
    <t>TROSYD*SOLUZ CUT. UNG.1FL 12ML 28%</t>
  </si>
  <si>
    <t>*924451899*</t>
  </si>
  <si>
    <t>*	049903026	*</t>
  </si>
  <si>
    <t>BENZAC*GEL40G 10%</t>
  </si>
  <si>
    <t>*	032143012	*</t>
  </si>
  <si>
    <t>*034076101*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</si>
  <si>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</si>
  <si>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</si>
  <si>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</si>
  <si>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</si>
  <si>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</si>
  <si>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</si>
  <si>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</si>
  <si>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</si>
  <si>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</si>
  <si>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</si>
  <si>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</si>
  <si>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*016242190*</t>
  </si>
  <si>
    <t>BENAGOL*16PAST FRAGOLA S/Z</t>
  </si>
  <si>
    <t>*935205536*</t>
  </si>
  <si>
    <t>*976289696*</t>
  </si>
  <si>
    <t>*983513742*</t>
  </si>
  <si>
    <t>DENTOSAN COLLUT TRATT QUO200ML</t>
  </si>
  <si>
    <t>GUM SOFT PICK COMFORT FLEX</t>
  </si>
  <si>
    <t>KUKIDENT PLUS DOPPIA AZIONE65G</t>
  </si>
  <si>
    <t>*022760019*</t>
  </si>
  <si>
    <t>*934424476*</t>
  </si>
  <si>
    <t>*981996059*</t>
  </si>
  <si>
    <t>CANESTEN*CREMA 30G 1%</t>
  </si>
  <si>
    <t>DERMOVITAMINA FILMOCARE 30</t>
  </si>
  <si>
    <t>DERMOVITAMINA MICOBLOCK ONICOD</t>
  </si>
  <si>
    <t>*020051037*</t>
  </si>
  <si>
    <t>FOILLE INSETTI*CREMA 15G</t>
  </si>
  <si>
    <t>*942602614*</t>
  </si>
  <si>
    <t>*935662561*</t>
  </si>
  <si>
    <t>*924961713*</t>
  </si>
  <si>
    <t>MGK VIS ORANGE 15BUST</t>
  </si>
  <si>
    <t>SUPRADYN RIC 50+ EFFER 15CPR</t>
  </si>
  <si>
    <t>SUSTENIUM MEMO FOSFORO 10FL</t>
  </si>
  <si>
    <t>*935617478*</t>
  </si>
  <si>
    <t>TANTUM ROSA INT DERMA DET500ML</t>
  </si>
  <si>
    <t>*036193023*</t>
  </si>
  <si>
    <t>ESSAVEN*GEL 80G 10MG/G+8MG/G</t>
  </si>
  <si>
    <t>*985988346*</t>
  </si>
  <si>
    <t>*903367148*</t>
  </si>
  <si>
    <t>LIBENAR 15FLX5ML SOLUZIONE ISO</t>
  </si>
  <si>
    <t>NARHINEL SOL FISIOL 20F 5ML</t>
  </si>
  <si>
    <t>*934855560*</t>
  </si>
  <si>
    <t>STILLADAY FORTE 0,3% 10ML</t>
  </si>
  <si>
    <t>*981266428*</t>
  </si>
  <si>
    <t>*931446571*</t>
  </si>
  <si>
    <t>LACTOFLORENE PLUS BIMBI 12FL</t>
  </si>
  <si>
    <t>*	041677028	*</t>
  </si>
  <si>
    <t>BIAFIN EMULSIONE CUTANEA PROMO</t>
  </si>
  <si>
    <t>*975966918*</t>
  </si>
  <si>
    <t>*902812799*</t>
  </si>
  <si>
    <t>CER'8 ZANZARE 48 CUSCINETTI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</si>
  <si>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</si>
  <si>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</si>
  <si>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</si>
  <si>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</si>
  <si>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</si>
  <si>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</si>
  <si>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</si>
  <si>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</si>
  <si>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*041056021*</t>
  </si>
  <si>
    <t>MAALOX REFLUSSO*14CPR 20MG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</si>
  <si>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</si>
  <si>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</si>
  <si>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</si>
  <si>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</si>
  <si>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</si>
  <si>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</si>
  <si>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</si>
  <si>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</si>
  <si>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</si>
  <si>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</si>
  <si>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</si>
  <si>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</si>
  <si>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</si>
  <si>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</si>
  <si>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t>*025669185*</t>
  </si>
  <si>
    <t>MOMENT*36CPR RIV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</si>
  <si>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</si>
  <si>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</si>
  <si>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</si>
  <si>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*979332400*</t>
  </si>
  <si>
    <t>*912033661*</t>
  </si>
  <si>
    <t>*025669348*</t>
  </si>
  <si>
    <t>*020096020*</t>
  </si>
  <si>
    <t>VIVIN C*20CPR EFF</t>
  </si>
  <si>
    <t>*913228096*</t>
  </si>
  <si>
    <t>CLEARBLUE CONCEPTION INDIC 1CT</t>
  </si>
  <si>
    <t>LOBIVON*28CPR 5MG</t>
  </si>
  <si>
    <t>*	047391014	*</t>
  </si>
  <si>
    <t>*	032210015	*</t>
  </si>
  <si>
    <t>*039600010*</t>
  </si>
  <si>
    <t>SPIDIDOL*12CPR RIV 400MG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</si>
  <si>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</si>
  <si>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</si>
  <si>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</si>
  <si>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</si>
  <si>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</si>
  <si>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</si>
  <si>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</si>
  <si>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</si>
  <si>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</si>
  <si>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</si>
  <si>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*036193011*</t>
  </si>
  <si>
    <t>ESSAVEN GEL C.M.*40G 1%+0,8%</t>
  </si>
  <si>
    <t>*039600022*</t>
  </si>
  <si>
    <t>SPIDIDOL*GRAT 12 BUST 400MG AL</t>
  </si>
  <si>
    <t>*934480195*</t>
  </si>
  <si>
    <t>*037858014*</t>
  </si>
  <si>
    <t>MOMENTACT ANALG.*GRAT 12BUST</t>
  </si>
  <si>
    <t>*908834738*</t>
  </si>
  <si>
    <t>PL3 SPECIAL PROTECTOR STICK 4M</t>
  </si>
  <si>
    <t>*908089321*</t>
  </si>
  <si>
    <t>BLISTEX CLASSIC LIP PORT 4.25G</t>
  </si>
  <si>
    <t>*974109151*</t>
  </si>
  <si>
    <t>CERAVE CREMA CONTORNO OCCH15ML</t>
  </si>
  <si>
    <t>*905079531*</t>
  </si>
  <si>
    <t>CER'8 TIGRE CUSC ADESIVO 36PZ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</si>
  <si>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</si>
  <si>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</si>
  <si>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</si>
  <si>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</si>
  <si>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</si>
  <si>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</si>
  <si>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*927170492*</t>
  </si>
  <si>
    <t>CLENNY 25FLAC SOL MON 2ML</t>
  </si>
  <si>
    <t>*987654237*</t>
  </si>
  <si>
    <t>BENEFIBRA LIQUIDA 12BUST PRO24</t>
  </si>
  <si>
    <t>*029032087*</t>
  </si>
  <si>
    <t>CODEX*30CPS 5MLD 250MG</t>
  </si>
  <si>
    <t>*004975013*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</si>
  <si>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</si>
  <si>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</si>
  <si>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</si>
  <si>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</si>
  <si>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</si>
  <si>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</si>
  <si>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</si>
  <si>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</si>
  <si>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</si>
  <si>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</si>
  <si>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</si>
  <si>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*041797022*</t>
  </si>
  <si>
    <t>OKI GOLA*OS SPRAY 15ML 0,16%</t>
  </si>
  <si>
    <t>*033656442*</t>
  </si>
  <si>
    <t>ENANTYUM*20CPR RIV 25MG</t>
  </si>
  <si>
    <t>*035304043*</t>
  </si>
  <si>
    <t>ZERINOL C.M.*20CPR RIV 300+2MG</t>
  </si>
  <si>
    <t>*025319043*</t>
  </si>
  <si>
    <t>*006228062*</t>
  </si>
  <si>
    <t>*985990858*</t>
  </si>
  <si>
    <t>MENTADENT DENTIF WHITE ORIGIN</t>
  </si>
  <si>
    <t>*930605288*</t>
  </si>
  <si>
    <t>ACUTIL FOSFORO ADVANCE 10FL</t>
  </si>
  <si>
    <t>*801458985*</t>
  </si>
  <si>
    <t>OSCILLOCOCCINUM 200K 30DO GL</t>
  </si>
  <si>
    <t>*987437213*</t>
  </si>
  <si>
    <t>POLASE PLUS 24BUST PROMO 2024</t>
  </si>
  <si>
    <t>*987437175*</t>
  </si>
  <si>
    <t>POLASE ARANCIA 12BUST PROMO 24</t>
  </si>
  <si>
    <t>*983376359*</t>
  </si>
  <si>
    <t>RILASTIL SMAGLIATURE CR E/I/E</t>
  </si>
  <si>
    <t>*933451320*</t>
  </si>
  <si>
    <t>REPARANCE CREMA IDRAT CUTE SEC</t>
  </si>
  <si>
    <t>*905954982*</t>
  </si>
  <si>
    <t>RESTIVOIL OLIOSHAMPOO FISIOLOG</t>
  </si>
  <si>
    <t>*027546011*</t>
  </si>
  <si>
    <t>FOILLE SOLE*CREMA 30G</t>
  </si>
  <si>
    <t>*984357006*</t>
  </si>
  <si>
    <t>CETAPHIL CREMA IDRATANTE 450G</t>
  </si>
  <si>
    <t>*024352142*</t>
  </si>
  <si>
    <t>GAVISCON*24BUST 500+267MG/10ML</t>
  </si>
  <si>
    <t>*902596939*</t>
  </si>
  <si>
    <t>GRANI LUNGA VITA FIUGGI 35G</t>
  </si>
  <si>
    <t>*974012674*</t>
  </si>
  <si>
    <t>NEOBIANACID 14CPR MASTICABILI</t>
  </si>
  <si>
    <t>*982528263*</t>
  </si>
  <si>
    <t>SOLLIEVO FISIOLAX SCIROPPO</t>
  </si>
  <si>
    <t>*972264410*</t>
  </si>
  <si>
    <t>YOVIS STICK 10BUST</t>
  </si>
  <si>
    <t>*	989333796	*</t>
  </si>
  <si>
    <t>GHIACCIO ISTANTANEO FARZEDI PE 2PZ</t>
  </si>
  <si>
    <t>*	050530017	*</t>
  </si>
  <si>
    <t>ZOLPEDUAR*30CPR SUBL 10MG</t>
  </si>
  <si>
    <t>*040540128*</t>
  </si>
  <si>
    <t>*026630020*</t>
  </si>
  <si>
    <t>IRIDINA DUE*COLL FL 10ML 0,05%</t>
  </si>
  <si>
    <t>*972195921*</t>
  </si>
  <si>
    <t>LENODIAR ADULTI 20CPS 500MG</t>
  </si>
  <si>
    <t>*974034439*</t>
  </si>
  <si>
    <t>BIOCHETASI POCK DIGESTIV 18CPR</t>
  </si>
  <si>
    <t>*	050331014	*</t>
  </si>
  <si>
    <t>AZILECT*28CPR 1MG</t>
  </si>
  <si>
    <t>*	036983029	*</t>
  </si>
  <si>
    <t>Condizioni</t>
  </si>
  <si>
    <t>COEFFERALGAN*16CPR EFF500+30MG (Scad. 08/2025)</t>
  </si>
  <si>
    <t>XENICAL*BLIST 84CPS 120MG (Scad. 09/2025)</t>
  </si>
  <si>
    <t>RECUGEL GEL OCULARE 10G (scad. 08/2025)</t>
  </si>
  <si>
    <t>ARIANNA*24CPR RIV60+15MCG+4CPR (Scad. 08/2025)</t>
  </si>
  <si>
    <t>*	050476023	*</t>
  </si>
  <si>
    <t>*026525105*</t>
  </si>
  <si>
    <t>VEROLAX*BB 18SUPP 1,375G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</si>
  <si>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</si>
  <si>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</si>
  <si>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</si>
  <si>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</si>
  <si>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</si>
  <si>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</si>
  <si>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</si>
  <si>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MAALOX REFLURAPID 20BUST</t>
  </si>
  <si>
    <t>*041513021*</t>
  </si>
  <si>
    <t>ASPI GOLA*OS SPRAY 15ML 0,25%</t>
  </si>
  <si>
    <t>*042386058*</t>
  </si>
  <si>
    <t>BRUFEN ANALGES*12CPR RIV 200MG</t>
  </si>
  <si>
    <t>*026608125*</t>
  </si>
  <si>
    <t>EFFERALGAN*16CPR 500MG</t>
  </si>
  <si>
    <t>*042000024*</t>
  </si>
  <si>
    <t>FLUIBRON GOLA=&gt;FLOMAX GOLA*SPRAY 15ML</t>
  </si>
  <si>
    <t>*027366032*</t>
  </si>
  <si>
    <t>MOMENACTCOMPI*10CPS 25MG</t>
  </si>
  <si>
    <t>*025829084*</t>
  </si>
  <si>
    <t>MOMENDOL*12CPR RIV 220MG</t>
  </si>
  <si>
    <t>*025829223*</t>
  </si>
  <si>
    <t>MOMENDOL*12CPS 220MG</t>
  </si>
  <si>
    <t xml:space="preserve">MOMENT OS SOSP 8 BST </t>
  </si>
  <si>
    <t>NUROFEN FEB DOL*BB100MG/5ML AR</t>
  </si>
  <si>
    <t>*022088064*</t>
  </si>
  <si>
    <t>TANTUM VERDE*NEBUL 30ML 0,15%</t>
  </si>
  <si>
    <t>*022088088*</t>
  </si>
  <si>
    <t>TANTUM VERDE*NEBUL FL 15ML0,3%</t>
  </si>
  <si>
    <t>*985775384*</t>
  </si>
  <si>
    <t>THERMACARE KNEE 8HR 2CT IT</t>
  </si>
  <si>
    <t>*981076060*</t>
  </si>
  <si>
    <t>THERMACARE SCHIENA FASCIA 2PZ</t>
  </si>
  <si>
    <t>*981042649*</t>
  </si>
  <si>
    <t>THERMACARE SCHIENA FASCIA 4PZ</t>
  </si>
  <si>
    <t>*034548154*</t>
  </si>
  <si>
    <t>VOLTAREN EMULGEL*GEL 100G 2%</t>
  </si>
  <si>
    <t>*034548141*</t>
  </si>
  <si>
    <t>VOLTAREN EMULGEL*GEL 60G 2%</t>
  </si>
  <si>
    <t>*022632184*</t>
  </si>
  <si>
    <t>NEOBOROCILLINA C*16PAST S/Z</t>
  </si>
  <si>
    <t>*983513704*</t>
  </si>
  <si>
    <t>KUKIDENT ULTIMATE FRESCO 57G</t>
  </si>
  <si>
    <t>*035355027*</t>
  </si>
  <si>
    <t>TANTUM VERDE B*120ML22,5+7,5MG</t>
  </si>
  <si>
    <t>*940086349*</t>
  </si>
  <si>
    <t>TANTUM VERDE SOS AFTE GEL 8 ML</t>
  </si>
  <si>
    <t>*022088076*</t>
  </si>
  <si>
    <t>TANTUM VERDE*COLLUT 240ML0,15%</t>
  </si>
  <si>
    <t>*023907126*</t>
  </si>
  <si>
    <t>BETADINE*GEL 30G 10%</t>
  </si>
  <si>
    <t>*023907292*</t>
  </si>
  <si>
    <t>BETADINE*SOL CUT 1FL 120ML 10%</t>
  </si>
  <si>
    <t>*913156675*</t>
  </si>
  <si>
    <t>BIAFIN EMULS IDRAT 100ML</t>
  </si>
  <si>
    <t>*901179010*</t>
  </si>
  <si>
    <t>IGIENEPIEDE TIMODORE POLV 75G</t>
  </si>
  <si>
    <t>*985501511*</t>
  </si>
  <si>
    <t>RILASTIL XEROLACT CR MANI NF</t>
  </si>
  <si>
    <t>*025561010*</t>
  </si>
  <si>
    <t>SOFARGEN*CREMA 30G 1%</t>
  </si>
  <si>
    <t>*983282029*</t>
  </si>
  <si>
    <t>CLUNGENE COVID19 AG AUTOTEST</t>
  </si>
  <si>
    <t>*973145838*</t>
  </si>
  <si>
    <t>CALCIOBASE 30STICK 10ML</t>
  </si>
  <si>
    <t>*982005896*</t>
  </si>
  <si>
    <t>BIORITMON ENERGY DEFEND 14BUST</t>
  </si>
  <si>
    <t>*802519254*</t>
  </si>
  <si>
    <t>DROSETUX SCIROPPO 150ML</t>
  </si>
  <si>
    <t>*936018237*</t>
  </si>
  <si>
    <t>ENTEROGERMINA GONFIORE 20BUST</t>
  </si>
  <si>
    <t>*024596037*</t>
  </si>
  <si>
    <t>FLUIBRON*SCIR 200ML 0,3%</t>
  </si>
  <si>
    <t>*023834068*</t>
  </si>
  <si>
    <t>FLUIFORT*SCIR 200ML 9% C/MISUR</t>
  </si>
  <si>
    <t>*034936171*</t>
  </si>
  <si>
    <t>FLUIMUCIL MUCOL*10CPR EFF600MG</t>
  </si>
  <si>
    <t>*927091227*</t>
  </si>
  <si>
    <t>GRINTUSS AD SCIR POLIR 180G</t>
  </si>
  <si>
    <t>*927091203*</t>
  </si>
  <si>
    <t>GRINTUSS PEDIATRIC SCIR 180G</t>
  </si>
  <si>
    <t>*023185059*</t>
  </si>
  <si>
    <t>LISOMUCIL TOSSE MUC*AD SCIR 5%</t>
  </si>
  <si>
    <t>*034246025*</t>
  </si>
  <si>
    <t>NUROFEN INFLUEN RAFFREDD*24CPR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</si>
  <si>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</si>
  <si>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</si>
  <si>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</si>
  <si>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</si>
  <si>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</si>
  <si>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</si>
  <si>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*043786033*</t>
  </si>
  <si>
    <t>TANTUM VERDE NASO CHIUSO*15ML</t>
  </si>
  <si>
    <t>*037375021*</t>
  </si>
  <si>
    <t>LIOTONTRAUMA*GEL 40G 2%+5%</t>
  </si>
  <si>
    <t>*023539075*</t>
  </si>
  <si>
    <t>TEGENS*OS GRAT 20BUST 160MG</t>
  </si>
  <si>
    <t>*023198029*</t>
  </si>
  <si>
    <t>VICKS SINEX ALOE*NEB 15ML0.05%</t>
  </si>
  <si>
    <t>*979070214*</t>
  </si>
  <si>
    <t>WET GEL 20G</t>
  </si>
  <si>
    <t>*921550620*</t>
  </si>
  <si>
    <t>VALERIANA ACT 60CPR</t>
  </si>
  <si>
    <t>BIOCHETASI ACID./DIG. 20CPR</t>
  </si>
  <si>
    <t>*015784097*</t>
  </si>
  <si>
    <t>BIOCHETASI*OS GRAT EFF 18BUST</t>
  </si>
  <si>
    <t>*939466900*</t>
  </si>
  <si>
    <t>CITROSODINA MAST 30 CPR</t>
  </si>
  <si>
    <t>*023358068*</t>
  </si>
  <si>
    <t>GEFFER*OS GRAT EFF 24BUST 5G</t>
  </si>
  <si>
    <t>*029565013*</t>
  </si>
  <si>
    <t>LAEVOLAC*SCIR 180ML 66,7%</t>
  </si>
  <si>
    <t>*932501392*</t>
  </si>
  <si>
    <t>MELILAX ADULTI 6MICROCLISMI</t>
  </si>
  <si>
    <t>*979232648*</t>
  </si>
  <si>
    <t>METARECOD 40BUST GRAN</t>
  </si>
  <si>
    <t>NEOOPTALIDON*8CPR RIV (SCAD 08/2025)</t>
  </si>
  <si>
    <t>BIOCHETASI REFLUSSO 20STICK (SCAD, 09/2025)</t>
  </si>
  <si>
    <t>MELATONINA ACT 1MG+3COMP120CPR (SCAD. 9/2025)</t>
  </si>
  <si>
    <t>MIN 1 COLLO (12 pz)</t>
  </si>
  <si>
    <t>*	972003267	*</t>
  </si>
  <si>
    <t>OPTIVE FUSION 10 ML</t>
  </si>
  <si>
    <t>*933543807*</t>
  </si>
  <si>
    <t>XALATAN*COLL FL 2,5ML 50MCG/ML</t>
  </si>
  <si>
    <t>OPTIVE FUSION 10 ML (Scad 09/2025)</t>
  </si>
  <si>
    <t>*	048416010	*</t>
  </si>
  <si>
    <t>ESTINETTE*21 CPR RIV 0,075 MG + 0,02 MG</t>
  </si>
  <si>
    <t>*037136013*</t>
  </si>
  <si>
    <t>MIN 60 pz</t>
  </si>
  <si>
    <t>*974109201*</t>
  </si>
  <si>
    <t>CERAVE LOZIONE IDRATANTE 236ML</t>
  </si>
  <si>
    <t>FOILLE SCOTTATURE*POM 29,5G</t>
  </si>
  <si>
    <t>*926025925*</t>
  </si>
  <si>
    <t>MERITENE CAFFE' 270G</t>
  </si>
  <si>
    <t>*904459361*</t>
  </si>
  <si>
    <t>TRIADE 30CPR</t>
  </si>
  <si>
    <t xml:space="preserve">RAMNOSELLE 30CPS </t>
  </si>
  <si>
    <t>SOLUZIONE SCHOUM*FL 550G (SCAD. 9/205)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</si>
  <si>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</si>
  <si>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</si>
  <si>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>Max 40 pz * NO MIN 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</si>
</sst>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b/>
      <sz val="22"/>
      <color rgb="FF000000"/>
      <name val="Calibri"/>
      <family val="2"/>
      <scheme val="minor"/>
    </font>
    <font>
      <b/>
      <sz val="20"/>
      <color rgb="FFE4D2F2"/>
      <name val="Calibri"/>
      <family val="2"/>
      <scheme val="minor"/>
    </font>
    <font>
      <sz val="20"/>
      <color rgb="FFE4D2F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5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2" xfId="0" applyNumberFormat="1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6" fillId="3" borderId="25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5" fontId="28" fillId="0" borderId="18" xfId="1" applyNumberFormat="1" applyFont="1" applyFill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7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2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6" xfId="1" applyNumberFormat="1" applyFont="1" applyFill="1" applyBorder="1" applyAlignment="1">
      <alignment horizontal="center" vertical="center"/>
    </xf>
    <xf numFmtId="164" fontId="24" fillId="0" borderId="2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8" fontId="24" fillId="0" borderId="2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8" fontId="24" fillId="0" borderId="20" xfId="0" applyNumberFormat="1" applyFont="1" applyBorder="1" applyAlignment="1">
      <alignment horizontal="center" vertical="center"/>
    </xf>
    <xf numFmtId="9" fontId="27" fillId="3" borderId="18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1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165" fontId="24" fillId="0" borderId="19" xfId="1" applyNumberFormat="1" applyFont="1" applyFill="1" applyBorder="1" applyAlignment="1">
      <alignment horizontal="center" vertical="center"/>
    </xf>
    <xf numFmtId="164" fontId="25" fillId="2" borderId="18" xfId="0" applyNumberFormat="1" applyFont="1" applyFill="1" applyBorder="1" applyAlignment="1">
      <alignment horizontal="center" vertical="center"/>
    </xf>
    <xf numFmtId="9" fontId="24" fillId="0" borderId="19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0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6" fillId="3" borderId="18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center" vertical="center" wrapText="1"/>
    </xf>
    <xf numFmtId="10" fontId="24" fillId="2" borderId="2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0" xfId="0" applyNumberFormat="1" applyFont="1" applyBorder="1" applyAlignment="1">
      <alignment horizontal="center" vertical="justify"/>
    </xf>
    <xf numFmtId="49" fontId="31" fillId="0" borderId="29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4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justify"/>
    </xf>
    <xf numFmtId="10" fontId="24" fillId="0" borderId="21" xfId="1" applyNumberFormat="1" applyFont="1" applyBorder="1" applyAlignment="1">
      <alignment horizontal="center" vertical="center"/>
    </xf>
    <xf numFmtId="0" fontId="37" fillId="4" borderId="33" xfId="0" applyFont="1" applyFill="1" applyBorder="1" applyAlignment="1">
      <alignment vertical="center" wrapText="1"/>
    </xf>
    <xf numFmtId="0" fontId="37" fillId="4" borderId="2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7" xfId="0" applyNumberFormat="1" applyFont="1" applyBorder="1" applyAlignment="1">
      <alignment horizontal="center" vertical="justify"/>
    </xf>
    <xf numFmtId="164" fontId="25" fillId="0" borderId="27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64" fontId="25" fillId="0" borderId="34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49" fontId="31" fillId="0" borderId="32" xfId="0" applyNumberFormat="1" applyFont="1" applyBorder="1" applyAlignment="1">
      <alignment horizontal="center" vertical="justify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6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1" fillId="0" borderId="21" xfId="0" applyFont="1" applyBorder="1" applyAlignment="1">
      <alignment horizontal="center" vertical="justify"/>
    </xf>
    <xf numFmtId="164" fontId="24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 wrapText="1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0" fontId="11" fillId="5" borderId="21" xfId="0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2" fontId="25" fillId="5" borderId="2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5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36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37" fillId="2" borderId="33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3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37" xfId="0" applyNumberFormat="1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justify"/>
    </xf>
    <xf numFmtId="10" fontId="24" fillId="0" borderId="37" xfId="1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justify"/>
    </xf>
    <xf numFmtId="0" fontId="8" fillId="0" borderId="39" xfId="0" applyFont="1" applyBorder="1" applyAlignment="1">
      <alignment vertical="center"/>
    </xf>
    <xf numFmtId="164" fontId="24" fillId="0" borderId="40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9" fontId="24" fillId="0" borderId="42" xfId="1" applyFont="1" applyBorder="1" applyAlignment="1">
      <alignment horizontal="center" vertical="center"/>
    </xf>
    <xf numFmtId="164" fontId="29" fillId="0" borderId="41" xfId="0" applyNumberFormat="1" applyFont="1" applyBorder="1" applyAlignment="1">
      <alignment horizontal="center" vertical="center"/>
    </xf>
    <xf numFmtId="9" fontId="28" fillId="0" borderId="42" xfId="1" applyFont="1" applyFill="1" applyBorder="1" applyAlignment="1">
      <alignment horizontal="center" vertical="center"/>
    </xf>
    <xf numFmtId="164" fontId="29" fillId="0" borderId="43" xfId="0" applyNumberFormat="1" applyFont="1" applyBorder="1" applyAlignment="1">
      <alignment horizontal="center" vertical="center"/>
    </xf>
    <xf numFmtId="9" fontId="28" fillId="0" borderId="44" xfId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9" fontId="27" fillId="3" borderId="44" xfId="1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9" fontId="29" fillId="5" borderId="0" xfId="1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vertical="center" wrapText="1"/>
    </xf>
    <xf numFmtId="9" fontId="28" fillId="5" borderId="45" xfId="1" applyFont="1" applyFill="1" applyBorder="1" applyAlignment="1">
      <alignment horizontal="center" vertical="center"/>
    </xf>
    <xf numFmtId="164" fontId="29" fillId="5" borderId="45" xfId="0" applyNumberFormat="1" applyFont="1" applyFill="1" applyBorder="1" applyAlignment="1">
      <alignment horizontal="center" vertical="center"/>
    </xf>
    <xf numFmtId="164" fontId="26" fillId="5" borderId="45" xfId="0" applyNumberFormat="1" applyFont="1" applyFill="1" applyBorder="1" applyAlignment="1">
      <alignment horizontal="center" vertical="center"/>
    </xf>
    <xf numFmtId="9" fontId="27" fillId="5" borderId="45" xfId="1" applyFont="1" applyFill="1" applyBorder="1" applyAlignment="1">
      <alignment horizontal="center" vertical="center"/>
    </xf>
    <xf numFmtId="10" fontId="5" fillId="5" borderId="45" xfId="1" applyNumberFormat="1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10" fontId="28" fillId="0" borderId="12" xfId="1" applyNumberFormat="1" applyFont="1" applyFill="1" applyBorder="1" applyAlignment="1">
      <alignment horizontal="center" vertical="center"/>
    </xf>
    <xf numFmtId="0" fontId="4" fillId="5" borderId="36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6" xfId="1" applyNumberFormat="1" applyFont="1" applyFill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9" xfId="1" applyNumberFormat="1" applyFont="1" applyFill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 vertical="justify"/>
    </xf>
    <xf numFmtId="164" fontId="25" fillId="0" borderId="47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164" fontId="39" fillId="3" borderId="18" xfId="0" applyNumberFormat="1" applyFont="1" applyFill="1" applyBorder="1" applyAlignment="1">
      <alignment horizontal="center" vertical="center"/>
    </xf>
    <xf numFmtId="9" fontId="40" fillId="3" borderId="12" xfId="1" applyFont="1" applyFill="1" applyBorder="1" applyAlignment="1">
      <alignment horizontal="center" vertical="center"/>
    </xf>
    <xf numFmtId="9" fontId="28" fillId="5" borderId="46" xfId="1" applyFont="1" applyFill="1" applyBorder="1" applyAlignment="1">
      <alignment horizontal="center" vertical="center"/>
    </xf>
    <xf numFmtId="10" fontId="24" fillId="0" borderId="21" xfId="1" applyNumberFormat="1" applyFont="1" applyFill="1" applyBorder="1" applyAlignment="1">
      <alignment horizontal="center" vertical="center"/>
    </xf>
    <xf numFmtId="0" fontId="37" fillId="0" borderId="21" xfId="0" applyFont="1" applyBorder="1" applyAlignment="1">
      <alignment vertical="center" wrapText="1"/>
    </xf>
    <xf numFmtId="0" fontId="9" fillId="4" borderId="21" xfId="0" applyFont="1" applyFill="1" applyBorder="1" applyAlignment="1">
      <alignment vertical="center" wrapText="1"/>
    </xf>
    <xf numFmtId="0" fontId="44" fillId="0" borderId="21" xfId="0" applyFont="1" applyBorder="1" applyAlignment="1">
      <alignment horizontal="center" vertical="justify"/>
    </xf>
    <xf numFmtId="164" fontId="28" fillId="0" borderId="21" xfId="0" applyNumberFormat="1" applyFont="1" applyBorder="1" applyAlignment="1">
      <alignment horizontal="center" vertical="center"/>
    </xf>
    <xf numFmtId="10" fontId="28" fillId="0" borderId="21" xfId="1" applyNumberFormat="1" applyFont="1" applyBorder="1" applyAlignment="1">
      <alignment horizontal="center" vertical="center"/>
    </xf>
    <xf numFmtId="164" fontId="24" fillId="0" borderId="37" xfId="0" applyNumberFormat="1" applyFont="1" applyBorder="1" applyAlignment="1">
      <alignment horizontal="center" vertical="center"/>
    </xf>
    <xf numFmtId="0" fontId="47" fillId="2" borderId="33" xfId="0" applyFont="1" applyFill="1" applyBorder="1" applyAlignment="1">
      <alignment vertical="center" wrapText="1"/>
    </xf>
    <xf numFmtId="0" fontId="47" fillId="0" borderId="33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10" fontId="28" fillId="0" borderId="6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9" fontId="18" fillId="5" borderId="46" xfId="1" applyFont="1" applyFill="1" applyBorder="1" applyAlignment="1">
      <alignment horizontal="center" vertical="center"/>
    </xf>
    <xf numFmtId="164" fontId="32" fillId="5" borderId="45" xfId="0" applyNumberFormat="1" applyFont="1" applyFill="1" applyBorder="1" applyAlignment="1">
      <alignment horizontal="center" vertical="center"/>
    </xf>
    <xf numFmtId="9" fontId="18" fillId="5" borderId="45" xfId="1" applyFont="1" applyFill="1" applyBorder="1" applyAlignment="1">
      <alignment horizontal="center" vertical="center"/>
    </xf>
    <xf numFmtId="164" fontId="48" fillId="5" borderId="45" xfId="0" applyNumberFormat="1" applyFont="1" applyFill="1" applyBorder="1" applyAlignment="1">
      <alignment horizontal="center" vertical="center"/>
    </xf>
    <xf numFmtId="9" fontId="49" fillId="5" borderId="45" xfId="1" applyFont="1" applyFill="1" applyBorder="1" applyAlignment="1">
      <alignment horizontal="center" vertical="center"/>
    </xf>
    <xf numFmtId="10" fontId="49" fillId="5" borderId="45" xfId="1" applyNumberFormat="1" applyFont="1" applyFill="1" applyBorder="1" applyAlignment="1">
      <alignment horizontal="center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37" xfId="0" applyNumberFormat="1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38" fillId="0" borderId="33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0" fontId="24" fillId="0" borderId="12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8" fillId="0" borderId="37" xfId="0" applyFont="1" applyBorder="1" applyAlignment="1">
      <alignment horizontal="left" vertical="center"/>
    </xf>
    <xf numFmtId="9" fontId="50" fillId="5" borderId="36" xfId="1" applyFont="1" applyFill="1" applyBorder="1" applyAlignment="1">
      <alignment horizontal="center" vertical="center"/>
    </xf>
    <xf numFmtId="164" fontId="51" fillId="5" borderId="0" xfId="0" applyNumberFormat="1" applyFont="1" applyFill="1" applyAlignment="1">
      <alignment horizontal="center" vertical="center"/>
    </xf>
    <xf numFmtId="9" fontId="50" fillId="5" borderId="0" xfId="1" applyFont="1" applyFill="1" applyBorder="1" applyAlignment="1">
      <alignment horizontal="center" vertical="center"/>
    </xf>
    <xf numFmtId="164" fontId="52" fillId="5" borderId="0" xfId="0" applyNumberFormat="1" applyFont="1" applyFill="1" applyAlignment="1">
      <alignment horizontal="center" vertical="center"/>
    </xf>
    <xf numFmtId="9" fontId="53" fillId="5" borderId="0" xfId="1" applyFont="1" applyFill="1" applyBorder="1" applyAlignment="1">
      <alignment horizontal="center" vertical="center"/>
    </xf>
    <xf numFmtId="10" fontId="53" fillId="5" borderId="0" xfId="1" applyNumberFormat="1" applyFont="1" applyFill="1" applyBorder="1" applyAlignment="1">
      <alignment horizontal="center"/>
    </xf>
    <xf numFmtId="9" fontId="28" fillId="5" borderId="31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9" fontId="28" fillId="5" borderId="36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164" fontId="43" fillId="0" borderId="7" xfId="0" applyNumberFormat="1" applyFont="1" applyBorder="1" applyAlignment="1">
      <alignment horizontal="center" vertical="center" wrapText="1"/>
    </xf>
    <xf numFmtId="164" fontId="43" fillId="0" borderId="9" xfId="0" applyNumberFormat="1" applyFont="1" applyBorder="1" applyAlignment="1">
      <alignment horizontal="center" vertical="center"/>
    </xf>
    <xf numFmtId="9" fontId="29" fillId="5" borderId="36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6" fillId="5" borderId="36" xfId="1" applyFont="1" applyFill="1" applyBorder="1" applyAlignment="1">
      <alignment horizontal="center" vertical="center"/>
    </xf>
    <xf numFmtId="9" fontId="46" fillId="5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CC99FF"/>
      <color rgb="FFF7E9F3"/>
      <color rgb="FFFA2AD2"/>
      <color rgb="FF7F3D85"/>
      <color rgb="FFFF4B4B"/>
      <color rgb="FF9966FF"/>
      <color rgb="FFCC00CC"/>
      <color rgb="FF66FF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3.png"/><Relationship Id="rId39" Type="http://schemas.openxmlformats.org/officeDocument/2006/relationships/image" Target="../media/image35.png"/><Relationship Id="rId21" Type="http://schemas.openxmlformats.org/officeDocument/2006/relationships/hyperlink" Target="http://www.medifarmitalia.com" TargetMode="External"/><Relationship Id="rId34" Type="http://schemas.openxmlformats.org/officeDocument/2006/relationships/image" Target="../media/image31.png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6.png"/><Relationship Id="rId11" Type="http://schemas.openxmlformats.org/officeDocument/2006/relationships/image" Target="../media/image11.png"/><Relationship Id="rId24" Type="http://schemas.openxmlformats.org/officeDocument/2006/relationships/image" Target="../media/image21.png"/><Relationship Id="rId32" Type="http://schemas.openxmlformats.org/officeDocument/2006/relationships/image" Target="../media/image29.png"/><Relationship Id="rId37" Type="http://schemas.openxmlformats.org/officeDocument/2006/relationships/image" Target="../media/image33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8" Type="http://schemas.openxmlformats.org/officeDocument/2006/relationships/image" Target="../media/image25.png"/><Relationship Id="rId36" Type="http://schemas.openxmlformats.org/officeDocument/2006/relationships/image" Target="../media/image32.png"/><Relationship Id="rId49" Type="http://schemas.openxmlformats.org/officeDocument/2006/relationships/image" Target="../media/image4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8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openxmlformats.org/officeDocument/2006/relationships/image" Target="../media/image27.png"/><Relationship Id="rId35" Type="http://schemas.openxmlformats.org/officeDocument/2006/relationships/hyperlink" Target="mailto:com@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33" Type="http://schemas.openxmlformats.org/officeDocument/2006/relationships/image" Target="../media/image30.png"/><Relationship Id="rId38" Type="http://schemas.openxmlformats.org/officeDocument/2006/relationships/image" Target="../media/image34.png"/><Relationship Id="rId46" Type="http://schemas.openxmlformats.org/officeDocument/2006/relationships/image" Target="../media/image42.png"/><Relationship Id="rId20" Type="http://schemas.openxmlformats.org/officeDocument/2006/relationships/hyperlink" Target="https://api.whatsapp.com/message/QCYECFPMOWLBM1?src=qr" TargetMode="External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228959</xdr:colOff>
      <xdr:row>286</xdr:row>
      <xdr:rowOff>1102004</xdr:rowOff>
    </xdr:from>
    <xdr:to>
      <xdr:col>18</xdr:col>
      <xdr:colOff>109971</xdr:colOff>
      <xdr:row>290</xdr:row>
      <xdr:rowOff>83509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6059" y="421268804"/>
          <a:ext cx="4348236" cy="429255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347385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DICEMBRE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Dicembre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101</xdr:row>
      <xdr:rowOff>105786</xdr:rowOff>
    </xdr:from>
    <xdr:to>
      <xdr:col>1</xdr:col>
      <xdr:colOff>3667123</xdr:colOff>
      <xdr:row>102</xdr:row>
      <xdr:rowOff>307635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34636</xdr:rowOff>
    </xdr:from>
    <xdr:to>
      <xdr:col>2</xdr:col>
      <xdr:colOff>2038599</xdr:colOff>
      <xdr:row>138</xdr:row>
      <xdr:rowOff>1650178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2625136"/>
          <a:ext cx="12825353" cy="16155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333</xdr:row>
      <xdr:rowOff>0</xdr:rowOff>
    </xdr:from>
    <xdr:to>
      <xdr:col>23</xdr:col>
      <xdr:colOff>304800</xdr:colOff>
      <xdr:row>333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333</xdr:row>
      <xdr:rowOff>0</xdr:rowOff>
    </xdr:from>
    <xdr:to>
      <xdr:col>7</xdr:col>
      <xdr:colOff>304800</xdr:colOff>
      <xdr:row>333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333</xdr:row>
      <xdr:rowOff>0</xdr:rowOff>
    </xdr:from>
    <xdr:to>
      <xdr:col>22</xdr:col>
      <xdr:colOff>304800</xdr:colOff>
      <xdr:row>333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577994</xdr:colOff>
      <xdr:row>322</xdr:row>
      <xdr:rowOff>1036409</xdr:rowOff>
    </xdr:from>
    <xdr:to>
      <xdr:col>7</xdr:col>
      <xdr:colOff>430790</xdr:colOff>
      <xdr:row>326</xdr:row>
      <xdr:rowOff>559205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45903" y="406662864"/>
          <a:ext cx="4546023" cy="4787523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229466</xdr:colOff>
      <xdr:row>322</xdr:row>
      <xdr:rowOff>146805</xdr:rowOff>
    </xdr:from>
    <xdr:to>
      <xdr:col>1</xdr:col>
      <xdr:colOff>1941801</xdr:colOff>
      <xdr:row>324</xdr:row>
      <xdr:rowOff>484786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66" y="405773260"/>
          <a:ext cx="5574290" cy="2970344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231060</xdr:colOff>
      <xdr:row>189</xdr:row>
      <xdr:rowOff>112894</xdr:rowOff>
    </xdr:from>
    <xdr:to>
      <xdr:col>22</xdr:col>
      <xdr:colOff>1501348</xdr:colOff>
      <xdr:row>192</xdr:row>
      <xdr:rowOff>1229591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6960" y="258926194"/>
          <a:ext cx="7075343" cy="52075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513205</xdr:colOff>
      <xdr:row>192</xdr:row>
      <xdr:rowOff>0</xdr:rowOff>
    </xdr:from>
    <xdr:to>
      <xdr:col>22</xdr:col>
      <xdr:colOff>1039988</xdr:colOff>
      <xdr:row>193</xdr:row>
      <xdr:rowOff>1353728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31869505" y="268176016"/>
          <a:ext cx="7966674" cy="275650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1047749</xdr:colOff>
      <xdr:row>186</xdr:row>
      <xdr:rowOff>1125646</xdr:rowOff>
    </xdr:from>
    <xdr:to>
      <xdr:col>12</xdr:col>
      <xdr:colOff>1790844</xdr:colOff>
      <xdr:row>189</xdr:row>
      <xdr:rowOff>818285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9187" y="229678021"/>
          <a:ext cx="4711124" cy="381003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1061661</xdr:colOff>
      <xdr:row>154</xdr:row>
      <xdr:rowOff>323644</xdr:rowOff>
    </xdr:from>
    <xdr:to>
      <xdr:col>12</xdr:col>
      <xdr:colOff>364114</xdr:colOff>
      <xdr:row>159</xdr:row>
      <xdr:rowOff>34635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111661" y="186975544"/>
          <a:ext cx="7670599" cy="630575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173</xdr:row>
      <xdr:rowOff>95250</xdr:rowOff>
    </xdr:from>
    <xdr:to>
      <xdr:col>28</xdr:col>
      <xdr:colOff>2308</xdr:colOff>
      <xdr:row>176</xdr:row>
      <xdr:rowOff>1203078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177</xdr:row>
      <xdr:rowOff>1297131</xdr:rowOff>
    </xdr:from>
    <xdr:to>
      <xdr:col>29</xdr:col>
      <xdr:colOff>161710</xdr:colOff>
      <xdr:row>181</xdr:row>
      <xdr:rowOff>443418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1301437</xdr:colOff>
      <xdr:row>208</xdr:row>
      <xdr:rowOff>881062</xdr:rowOff>
    </xdr:from>
    <xdr:to>
      <xdr:col>11</xdr:col>
      <xdr:colOff>487073</xdr:colOff>
      <xdr:row>213</xdr:row>
      <xdr:rowOff>1153021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0000" y="259032375"/>
          <a:ext cx="6247124" cy="704336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1309689</xdr:colOff>
      <xdr:row>244</xdr:row>
      <xdr:rowOff>207298</xdr:rowOff>
    </xdr:from>
    <xdr:to>
      <xdr:col>12</xdr:col>
      <xdr:colOff>2236211</xdr:colOff>
      <xdr:row>248</xdr:row>
      <xdr:rowOff>911076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814" y="305269236"/>
          <a:ext cx="6286499" cy="615900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256476</xdr:colOff>
      <xdr:row>251</xdr:row>
      <xdr:rowOff>98313</xdr:rowOff>
    </xdr:from>
    <xdr:to>
      <xdr:col>19</xdr:col>
      <xdr:colOff>67698</xdr:colOff>
      <xdr:row>254</xdr:row>
      <xdr:rowOff>489354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2776" y="357762063"/>
          <a:ext cx="3971050" cy="3945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960579</xdr:colOff>
      <xdr:row>247</xdr:row>
      <xdr:rowOff>726825</xdr:rowOff>
    </xdr:from>
    <xdr:to>
      <xdr:col>11</xdr:col>
      <xdr:colOff>943839</xdr:colOff>
      <xdr:row>253</xdr:row>
      <xdr:rowOff>657032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1829" y="309932138"/>
          <a:ext cx="8499476" cy="8251594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410343</xdr:colOff>
      <xdr:row>253</xdr:row>
      <xdr:rowOff>26843</xdr:rowOff>
    </xdr:from>
    <xdr:ext cx="5879042" cy="1336648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388906" y="317518906"/>
          <a:ext cx="5879042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10</xdr:col>
      <xdr:colOff>431690</xdr:colOff>
      <xdr:row>253</xdr:row>
      <xdr:rowOff>276612</xdr:rowOff>
    </xdr:from>
    <xdr:to>
      <xdr:col>11</xdr:col>
      <xdr:colOff>416310</xdr:colOff>
      <xdr:row>254</xdr:row>
      <xdr:rowOff>1243564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4672815" y="317768675"/>
          <a:ext cx="1298636" cy="170513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27</xdr:col>
      <xdr:colOff>387410</xdr:colOff>
      <xdr:row>371</xdr:row>
      <xdr:rowOff>328395</xdr:rowOff>
    </xdr:from>
    <xdr:to>
      <xdr:col>35</xdr:col>
      <xdr:colOff>9945</xdr:colOff>
      <xdr:row>374</xdr:row>
      <xdr:rowOff>790146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710" y="374622795"/>
          <a:ext cx="4499335" cy="4638462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30</xdr:col>
      <xdr:colOff>415739</xdr:colOff>
      <xdr:row>370</xdr:row>
      <xdr:rowOff>367722</xdr:rowOff>
    </xdr:from>
    <xdr:to>
      <xdr:col>41</xdr:col>
      <xdr:colOff>155303</xdr:colOff>
      <xdr:row>374</xdr:row>
      <xdr:rowOff>1315921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6839" y="371880822"/>
          <a:ext cx="6455555" cy="65155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397404</xdr:colOff>
      <xdr:row>314</xdr:row>
      <xdr:rowOff>0</xdr:rowOff>
    </xdr:from>
    <xdr:to>
      <xdr:col>12</xdr:col>
      <xdr:colOff>1546442</xdr:colOff>
      <xdr:row>314</xdr:row>
      <xdr:rowOff>107599</xdr:rowOff>
    </xdr:to>
    <xdr:sp macro="" textlink="">
      <xdr:nvSpPr>
        <xdr:cNvPr id="53" name="CasellaDiTesto 5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606969" y="413527751"/>
          <a:ext cx="7692299" cy="7516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6</xdr:col>
      <xdr:colOff>904875</xdr:colOff>
      <xdr:row>317</xdr:row>
      <xdr:rowOff>744681</xdr:rowOff>
    </xdr:from>
    <xdr:to>
      <xdr:col>12</xdr:col>
      <xdr:colOff>1311403</xdr:colOff>
      <xdr:row>318</xdr:row>
      <xdr:rowOff>571499</xdr:rowOff>
    </xdr:to>
    <xdr:sp macro="" textlink="">
      <xdr:nvSpPr>
        <xdr:cNvPr id="54" name="CasellaDiTesto 5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19883438" y="406057244"/>
          <a:ext cx="8240840" cy="130319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1</xdr:col>
      <xdr:colOff>3882738</xdr:colOff>
      <xdr:row>325</xdr:row>
      <xdr:rowOff>948638</xdr:rowOff>
    </xdr:from>
    <xdr:to>
      <xdr:col>3</xdr:col>
      <xdr:colOff>177039</xdr:colOff>
      <xdr:row>326</xdr:row>
      <xdr:rowOff>977838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950">
          <a:off x="7744693" y="410523638"/>
          <a:ext cx="7429891" cy="1345382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3876642</xdr:colOff>
      <xdr:row>324</xdr:row>
      <xdr:rowOff>971735</xdr:rowOff>
    </xdr:from>
    <xdr:to>
      <xdr:col>3</xdr:col>
      <xdr:colOff>1452682</xdr:colOff>
      <xdr:row>325</xdr:row>
      <xdr:rowOff>1057598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200874">
          <a:off x="7734267" y="416618923"/>
          <a:ext cx="8722455" cy="1406374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19</xdr:col>
      <xdr:colOff>230679</xdr:colOff>
      <xdr:row>278</xdr:row>
      <xdr:rowOff>330778</xdr:rowOff>
    </xdr:from>
    <xdr:to>
      <xdr:col>22</xdr:col>
      <xdr:colOff>1347355</xdr:colOff>
      <xdr:row>280</xdr:row>
      <xdr:rowOff>1105041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6179" y="403409728"/>
          <a:ext cx="4396740" cy="33650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24</xdr:col>
      <xdr:colOff>145588</xdr:colOff>
      <xdr:row>276</xdr:row>
      <xdr:rowOff>1246188</xdr:rowOff>
    </xdr:from>
    <xdr:to>
      <xdr:col>32</xdr:col>
      <xdr:colOff>555317</xdr:colOff>
      <xdr:row>280</xdr:row>
      <xdr:rowOff>920895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7276" y="400891376"/>
          <a:ext cx="4805082" cy="480521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110259</xdr:colOff>
      <xdr:row>280</xdr:row>
      <xdr:rowOff>681678</xdr:rowOff>
    </xdr:from>
    <xdr:to>
      <xdr:col>22</xdr:col>
      <xdr:colOff>342032</xdr:colOff>
      <xdr:row>285</xdr:row>
      <xdr:rowOff>92220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7197" y="409137491"/>
          <a:ext cx="6128615" cy="585290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557341</xdr:colOff>
      <xdr:row>295</xdr:row>
      <xdr:rowOff>1039030</xdr:rowOff>
    </xdr:from>
    <xdr:to>
      <xdr:col>12</xdr:col>
      <xdr:colOff>863743</xdr:colOff>
      <xdr:row>300</xdr:row>
      <xdr:rowOff>686704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5591" y="376324030"/>
          <a:ext cx="7038846" cy="68953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258562</xdr:colOff>
      <xdr:row>313</xdr:row>
      <xdr:rowOff>824489</xdr:rowOff>
    </xdr:from>
    <xdr:to>
      <xdr:col>21</xdr:col>
      <xdr:colOff>48093</xdr:colOff>
      <xdr:row>318</xdr:row>
      <xdr:rowOff>1227425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7653" y="400805216"/>
          <a:ext cx="6578259" cy="63950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333685</xdr:colOff>
      <xdr:row>324</xdr:row>
      <xdr:rowOff>569020</xdr:rowOff>
    </xdr:from>
    <xdr:to>
      <xdr:col>1</xdr:col>
      <xdr:colOff>2708184</xdr:colOff>
      <xdr:row>326</xdr:row>
      <xdr:rowOff>1259896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33685" y="408827838"/>
          <a:ext cx="6236454" cy="3323240"/>
        </a:xfrm>
        <a:prstGeom prst="flowChartAlternateProcess">
          <a:avLst/>
        </a:prstGeom>
      </xdr:spPr>
    </xdr:pic>
    <xdr:clientData/>
  </xdr:twoCellAnchor>
  <xdr:oneCellAnchor>
    <xdr:from>
      <xdr:col>6</xdr:col>
      <xdr:colOff>1050511</xdr:colOff>
      <xdr:row>145</xdr:row>
      <xdr:rowOff>218830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933824" y="16490608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881063</xdr:colOff>
      <xdr:row>169</xdr:row>
      <xdr:rowOff>687894</xdr:rowOff>
    </xdr:from>
    <xdr:to>
      <xdr:col>11</xdr:col>
      <xdr:colOff>987977</xdr:colOff>
      <xdr:row>173</xdr:row>
      <xdr:rowOff>756319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4563" y="207532794"/>
          <a:ext cx="5551750" cy="560331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701387</xdr:colOff>
      <xdr:row>159</xdr:row>
      <xdr:rowOff>571500</xdr:rowOff>
    </xdr:from>
    <xdr:to>
      <xdr:col>12</xdr:col>
      <xdr:colOff>1155164</xdr:colOff>
      <xdr:row>163</xdr:row>
      <xdr:rowOff>900548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679950" y="205525688"/>
          <a:ext cx="8807635" cy="57734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854822</xdr:colOff>
      <xdr:row>147</xdr:row>
      <xdr:rowOff>373209</xdr:rowOff>
    </xdr:from>
    <xdr:to>
      <xdr:col>11</xdr:col>
      <xdr:colOff>1242579</xdr:colOff>
      <xdr:row>150</xdr:row>
      <xdr:rowOff>856109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8322" y="178071609"/>
          <a:ext cx="5829130" cy="444183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755675</xdr:colOff>
      <xdr:row>141</xdr:row>
      <xdr:rowOff>420155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805675" y="169736555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400627</xdr:colOff>
      <xdr:row>255</xdr:row>
      <xdr:rowOff>1125106</xdr:rowOff>
    </xdr:from>
    <xdr:ext cx="7966363" cy="1538883"/>
    <xdr:sp macro="" textlink="">
      <xdr:nvSpPr>
        <xdr:cNvPr id="70" name="Rettangolo 69">
          <a:extLst>
            <a:ext uri="{FF2B5EF4-FFF2-40B4-BE49-F238E27FC236}">
              <a16:creationId xmlns:a16="http://schemas.microsoft.com/office/drawing/2014/main" id="{037C7101-29AB-49E5-8C0E-6F9BEF0AC4D8}"/>
            </a:ext>
          </a:extLst>
        </xdr:cNvPr>
        <xdr:cNvSpPr/>
      </xdr:nvSpPr>
      <xdr:spPr>
        <a:xfrm>
          <a:off x="19755427" y="362960806"/>
          <a:ext cx="7966363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INTEGRATORI</a:t>
          </a:r>
        </a:p>
      </xdr:txBody>
    </xdr:sp>
    <xdr:clientData/>
  </xdr:oneCellAnchor>
  <xdr:twoCellAnchor editAs="oneCell">
    <xdr:from>
      <xdr:col>8</xdr:col>
      <xdr:colOff>954662</xdr:colOff>
      <xdr:row>324</xdr:row>
      <xdr:rowOff>23812</xdr:rowOff>
    </xdr:from>
    <xdr:to>
      <xdr:col>12</xdr:col>
      <xdr:colOff>2061068</xdr:colOff>
      <xdr:row>326</xdr:row>
      <xdr:rowOff>836758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2528787" y="415671000"/>
          <a:ext cx="6466383" cy="3453969"/>
        </a:xfrm>
        <a:prstGeom prst="rect">
          <a:avLst/>
        </a:prstGeom>
      </xdr:spPr>
    </xdr:pic>
    <xdr:clientData/>
  </xdr:twoCellAnchor>
  <xdr:oneCellAnchor>
    <xdr:from>
      <xdr:col>7</xdr:col>
      <xdr:colOff>32182</xdr:colOff>
      <xdr:row>292</xdr:row>
      <xdr:rowOff>500063</xdr:rowOff>
    </xdr:from>
    <xdr:ext cx="7435850" cy="2985433"/>
    <xdr:sp macro="" textlink="">
      <xdr:nvSpPr>
        <xdr:cNvPr id="85" name="Rettangolo 84">
          <a:extLst>
            <a:ext uri="{FF2B5EF4-FFF2-40B4-BE49-F238E27FC236}">
              <a16:creationId xmlns:a16="http://schemas.microsoft.com/office/drawing/2014/main" id="{C0D8F564-0940-449A-970D-71EF37FD27DB}"/>
            </a:ext>
          </a:extLst>
        </xdr:cNvPr>
        <xdr:cNvSpPr/>
      </xdr:nvSpPr>
      <xdr:spPr>
        <a:xfrm>
          <a:off x="20320432" y="427553438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>
    <xdr:from>
      <xdr:col>7</xdr:col>
      <xdr:colOff>463404</xdr:colOff>
      <xdr:row>320</xdr:row>
      <xdr:rowOff>68965</xdr:rowOff>
    </xdr:from>
    <xdr:to>
      <xdr:col>12</xdr:col>
      <xdr:colOff>590983</xdr:colOff>
      <xdr:row>320</xdr:row>
      <xdr:rowOff>947861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FC092CA4-569E-4ED1-8E76-2240163EF683}"/>
            </a:ext>
          </a:extLst>
        </xdr:cNvPr>
        <xdr:cNvSpPr txBox="1"/>
      </xdr:nvSpPr>
      <xdr:spPr>
        <a:xfrm>
          <a:off x="20751654" y="409810653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333374</xdr:colOff>
      <xdr:row>321</xdr:row>
      <xdr:rowOff>406977</xdr:rowOff>
    </xdr:from>
    <xdr:to>
      <xdr:col>12</xdr:col>
      <xdr:colOff>2333625</xdr:colOff>
      <xdr:row>322</xdr:row>
      <xdr:rowOff>142873</xdr:rowOff>
    </xdr:to>
    <xdr:sp macro="" textlink="">
      <xdr:nvSpPr>
        <xdr:cNvPr id="61" name="CasellaDiTesto 6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4EC4542-D0FE-4B22-B1F9-F6D83B97E34A}"/>
            </a:ext>
          </a:extLst>
        </xdr:cNvPr>
        <xdr:cNvSpPr txBox="1"/>
      </xdr:nvSpPr>
      <xdr:spPr>
        <a:xfrm>
          <a:off x="19311937" y="411625040"/>
          <a:ext cx="9834563" cy="121227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119900</xdr:colOff>
      <xdr:row>318</xdr:row>
      <xdr:rowOff>971982</xdr:rowOff>
    </xdr:from>
    <xdr:to>
      <xdr:col>12</xdr:col>
      <xdr:colOff>1447314</xdr:colOff>
      <xdr:row>319</xdr:row>
      <xdr:rowOff>619124</xdr:rowOff>
    </xdr:to>
    <xdr:sp macro="" textlink="">
      <xdr:nvSpPr>
        <xdr:cNvPr id="63" name="CasellaDiTesto 6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99D0E39-D4F1-4A17-92D2-F01FD21917D6}"/>
            </a:ext>
          </a:extLst>
        </xdr:cNvPr>
        <xdr:cNvSpPr txBox="1"/>
      </xdr:nvSpPr>
      <xdr:spPr>
        <a:xfrm>
          <a:off x="20408150" y="407760920"/>
          <a:ext cx="7852039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oneCellAnchor>
    <xdr:from>
      <xdr:col>6</xdr:col>
      <xdr:colOff>1204913</xdr:colOff>
      <xdr:row>164</xdr:row>
      <xdr:rowOff>514350</xdr:rowOff>
    </xdr:from>
    <xdr:ext cx="11687175" cy="3203185"/>
    <xdr:sp macro="" textlink="">
      <xdr:nvSpPr>
        <xdr:cNvPr id="73" name="Rettangolo 72">
          <a:extLst>
            <a:ext uri="{FF2B5EF4-FFF2-40B4-BE49-F238E27FC236}">
              <a16:creationId xmlns:a16="http://schemas.microsoft.com/office/drawing/2014/main" id="{B0267A28-EDC0-4171-A7CD-C2DC1228953C}"/>
            </a:ext>
          </a:extLst>
        </xdr:cNvPr>
        <xdr:cNvSpPr/>
      </xdr:nvSpPr>
      <xdr:spPr>
        <a:xfrm>
          <a:off x="20540663" y="21732716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666750</xdr:colOff>
      <xdr:row>185</xdr:row>
      <xdr:rowOff>0</xdr:rowOff>
    </xdr:from>
    <xdr:ext cx="11687175" cy="3203185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5CA0ED79-0AF7-4894-A704-25740622FA23}"/>
            </a:ext>
          </a:extLst>
        </xdr:cNvPr>
        <xdr:cNvSpPr/>
      </xdr:nvSpPr>
      <xdr:spPr>
        <a:xfrm>
          <a:off x="19630159" y="243285818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oneCellAnchor>
    <xdr:from>
      <xdr:col>6</xdr:col>
      <xdr:colOff>919162</xdr:colOff>
      <xdr:row>202</xdr:row>
      <xdr:rowOff>1</xdr:rowOff>
    </xdr:from>
    <xdr:ext cx="11687175" cy="3203185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4A0CE3C7-422A-4FA2-A61A-38121AD69E33}"/>
            </a:ext>
          </a:extLst>
        </xdr:cNvPr>
        <xdr:cNvSpPr/>
      </xdr:nvSpPr>
      <xdr:spPr>
        <a:xfrm>
          <a:off x="19897725" y="249793126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266700</xdr:colOff>
      <xdr:row>205</xdr:row>
      <xdr:rowOff>857250</xdr:rowOff>
    </xdr:from>
    <xdr:ext cx="11023022" cy="1461106"/>
    <xdr:sp macro="" textlink="">
      <xdr:nvSpPr>
        <xdr:cNvPr id="87" name="Rettangolo 86">
          <a:extLst>
            <a:ext uri="{FF2B5EF4-FFF2-40B4-BE49-F238E27FC236}">
              <a16:creationId xmlns:a16="http://schemas.microsoft.com/office/drawing/2014/main" id="{7414B7ED-10F3-4C35-B20B-ACA9864E3DDF}"/>
            </a:ext>
          </a:extLst>
        </xdr:cNvPr>
        <xdr:cNvSpPr/>
      </xdr:nvSpPr>
      <xdr:spPr>
        <a:xfrm>
          <a:off x="19621500" y="2956560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509589</xdr:colOff>
      <xdr:row>220</xdr:row>
      <xdr:rowOff>776288</xdr:rowOff>
    </xdr:from>
    <xdr:ext cx="11023022" cy="1461106"/>
    <xdr:sp macro="" textlink="">
      <xdr:nvSpPr>
        <xdr:cNvPr id="88" name="Rettangolo 87">
          <a:extLst>
            <a:ext uri="{FF2B5EF4-FFF2-40B4-BE49-F238E27FC236}">
              <a16:creationId xmlns:a16="http://schemas.microsoft.com/office/drawing/2014/main" id="{418C25D2-3FF2-4AC4-9661-D8247ACCDEE1}"/>
            </a:ext>
          </a:extLst>
        </xdr:cNvPr>
        <xdr:cNvSpPr/>
      </xdr:nvSpPr>
      <xdr:spPr>
        <a:xfrm>
          <a:off x="19488152" y="274334288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457200</xdr:colOff>
      <xdr:row>237</xdr:row>
      <xdr:rowOff>438150</xdr:rowOff>
    </xdr:from>
    <xdr:ext cx="11687175" cy="1881028"/>
    <xdr:sp macro="" textlink="">
      <xdr:nvSpPr>
        <xdr:cNvPr id="89" name="Rettangolo 88">
          <a:extLst>
            <a:ext uri="{FF2B5EF4-FFF2-40B4-BE49-F238E27FC236}">
              <a16:creationId xmlns:a16="http://schemas.microsoft.com/office/drawing/2014/main" id="{BA510AE6-4B10-4121-86A6-67EAD1E95C92}"/>
            </a:ext>
          </a:extLst>
        </xdr:cNvPr>
        <xdr:cNvSpPr/>
      </xdr:nvSpPr>
      <xdr:spPr>
        <a:xfrm>
          <a:off x="19435763" y="332289150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476250</xdr:colOff>
      <xdr:row>242</xdr:row>
      <xdr:rowOff>0</xdr:rowOff>
    </xdr:from>
    <xdr:ext cx="11687175" cy="2985433"/>
    <xdr:sp macro="" textlink="">
      <xdr:nvSpPr>
        <xdr:cNvPr id="90" name="Rettangolo 89">
          <a:extLst>
            <a:ext uri="{FF2B5EF4-FFF2-40B4-BE49-F238E27FC236}">
              <a16:creationId xmlns:a16="http://schemas.microsoft.com/office/drawing/2014/main" id="{B40A4234-867B-4DF0-92C5-33387668938E}"/>
            </a:ext>
          </a:extLst>
        </xdr:cNvPr>
        <xdr:cNvSpPr/>
      </xdr:nvSpPr>
      <xdr:spPr>
        <a:xfrm>
          <a:off x="19831050" y="346100400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786679</xdr:colOff>
      <xdr:row>259</xdr:row>
      <xdr:rowOff>0</xdr:rowOff>
    </xdr:from>
    <xdr:ext cx="8158161" cy="1538883"/>
    <xdr:sp macro="" textlink="">
      <xdr:nvSpPr>
        <xdr:cNvPr id="91" name="Rettangolo 90">
          <a:extLst>
            <a:ext uri="{FF2B5EF4-FFF2-40B4-BE49-F238E27FC236}">
              <a16:creationId xmlns:a16="http://schemas.microsoft.com/office/drawing/2014/main" id="{E514FD86-A480-49A6-81CA-BD88DDB60498}"/>
            </a:ext>
          </a:extLst>
        </xdr:cNvPr>
        <xdr:cNvSpPr/>
      </xdr:nvSpPr>
      <xdr:spPr>
        <a:xfrm>
          <a:off x="19750088" y="324079465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498764</xdr:colOff>
      <xdr:row>273</xdr:row>
      <xdr:rowOff>502227</xdr:rowOff>
    </xdr:from>
    <xdr:ext cx="9441394" cy="1538883"/>
    <xdr:sp macro="" textlink="">
      <xdr:nvSpPr>
        <xdr:cNvPr id="92" name="Rettangolo 91">
          <a:extLst>
            <a:ext uri="{FF2B5EF4-FFF2-40B4-BE49-F238E27FC236}">
              <a16:creationId xmlns:a16="http://schemas.microsoft.com/office/drawing/2014/main" id="{4425717A-8EA9-4784-B5E0-75C6BCBB5C06}"/>
            </a:ext>
          </a:extLst>
        </xdr:cNvPr>
        <xdr:cNvSpPr/>
      </xdr:nvSpPr>
      <xdr:spPr>
        <a:xfrm>
          <a:off x="19462173" y="343454182"/>
          <a:ext cx="9441394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oneCellAnchor>
    <xdr:from>
      <xdr:col>6</xdr:col>
      <xdr:colOff>428625</xdr:colOff>
      <xdr:row>279</xdr:row>
      <xdr:rowOff>142875</xdr:rowOff>
    </xdr:from>
    <xdr:ext cx="10239374" cy="2580963"/>
    <xdr:sp macro="" textlink="">
      <xdr:nvSpPr>
        <xdr:cNvPr id="94" name="Rettangolo 93">
          <a:extLst>
            <a:ext uri="{FF2B5EF4-FFF2-40B4-BE49-F238E27FC236}">
              <a16:creationId xmlns:a16="http://schemas.microsoft.com/office/drawing/2014/main" id="{11C69C57-70B5-4998-BFD8-C8231A26D164}"/>
            </a:ext>
          </a:extLst>
        </xdr:cNvPr>
        <xdr:cNvSpPr/>
      </xdr:nvSpPr>
      <xdr:spPr>
        <a:xfrm>
          <a:off x="19407188" y="384190875"/>
          <a:ext cx="10239374" cy="25809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447675</xdr:colOff>
      <xdr:row>286</xdr:row>
      <xdr:rowOff>738187</xdr:rowOff>
    </xdr:from>
    <xdr:ext cx="6764867" cy="4431983"/>
    <xdr:sp macro="" textlink="">
      <xdr:nvSpPr>
        <xdr:cNvPr id="95" name="Rettangolo 94">
          <a:extLst>
            <a:ext uri="{FF2B5EF4-FFF2-40B4-BE49-F238E27FC236}">
              <a16:creationId xmlns:a16="http://schemas.microsoft.com/office/drawing/2014/main" id="{628B75D0-B14C-4F35-A2AA-7E5FF6473962}"/>
            </a:ext>
          </a:extLst>
        </xdr:cNvPr>
        <xdr:cNvSpPr/>
      </xdr:nvSpPr>
      <xdr:spPr>
        <a:xfrm>
          <a:off x="19426238" y="362735812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23812</xdr:colOff>
      <xdr:row>290</xdr:row>
      <xdr:rowOff>0</xdr:rowOff>
    </xdr:from>
    <xdr:ext cx="10429875" cy="1585562"/>
    <xdr:sp macro="" textlink="">
      <xdr:nvSpPr>
        <xdr:cNvPr id="96" name="Rettangolo 95">
          <a:extLst>
            <a:ext uri="{FF2B5EF4-FFF2-40B4-BE49-F238E27FC236}">
              <a16:creationId xmlns:a16="http://schemas.microsoft.com/office/drawing/2014/main" id="{628824C5-4ACD-493A-9D30-CB929D43D022}"/>
            </a:ext>
          </a:extLst>
        </xdr:cNvPr>
        <xdr:cNvSpPr/>
      </xdr:nvSpPr>
      <xdr:spPr>
        <a:xfrm>
          <a:off x="19359562" y="428386875"/>
          <a:ext cx="10429875" cy="15855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6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 RELAX</a:t>
          </a:r>
        </a:p>
      </xdr:txBody>
    </xdr:sp>
    <xdr:clientData/>
  </xdr:oneCellAnchor>
  <xdr:oneCellAnchor>
    <xdr:from>
      <xdr:col>7</xdr:col>
      <xdr:colOff>414338</xdr:colOff>
      <xdr:row>302</xdr:row>
      <xdr:rowOff>471488</xdr:rowOff>
    </xdr:from>
    <xdr:ext cx="7435850" cy="2985433"/>
    <xdr:sp macro="" textlink="">
      <xdr:nvSpPr>
        <xdr:cNvPr id="97" name="Rettangolo 96">
          <a:extLst>
            <a:ext uri="{FF2B5EF4-FFF2-40B4-BE49-F238E27FC236}">
              <a16:creationId xmlns:a16="http://schemas.microsoft.com/office/drawing/2014/main" id="{C50AB124-93CA-4E59-AB17-49449C49072C}"/>
            </a:ext>
          </a:extLst>
        </xdr:cNvPr>
        <xdr:cNvSpPr/>
      </xdr:nvSpPr>
      <xdr:spPr>
        <a:xfrm>
          <a:off x="20702588" y="385114801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1</xdr:col>
      <xdr:colOff>4026477</xdr:colOff>
      <xdr:row>322</xdr:row>
      <xdr:rowOff>342033</xdr:rowOff>
    </xdr:from>
    <xdr:to>
      <xdr:col>3</xdr:col>
      <xdr:colOff>320424</xdr:colOff>
      <xdr:row>324</xdr:row>
      <xdr:rowOff>725198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88432" y="405968488"/>
          <a:ext cx="7429537" cy="301552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152400</xdr:colOff>
      <xdr:row>311</xdr:row>
      <xdr:rowOff>514350</xdr:rowOff>
    </xdr:from>
    <xdr:ext cx="7435850" cy="2985433"/>
    <xdr:sp macro="" textlink="">
      <xdr:nvSpPr>
        <xdr:cNvPr id="99" name="Rettangolo 98">
          <a:extLst>
            <a:ext uri="{FF2B5EF4-FFF2-40B4-BE49-F238E27FC236}">
              <a16:creationId xmlns:a16="http://schemas.microsoft.com/office/drawing/2014/main" id="{B85B9CD4-C872-4D8E-B0F1-3890C82F788B}"/>
            </a:ext>
          </a:extLst>
        </xdr:cNvPr>
        <xdr:cNvSpPr/>
      </xdr:nvSpPr>
      <xdr:spPr>
        <a:xfrm>
          <a:off x="20440650" y="398040225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6</xdr:col>
      <xdr:colOff>300904</xdr:colOff>
      <xdr:row>260</xdr:row>
      <xdr:rowOff>813955</xdr:rowOff>
    </xdr:from>
    <xdr:to>
      <xdr:col>10</xdr:col>
      <xdr:colOff>271462</xdr:colOff>
      <xdr:row>265</xdr:row>
      <xdr:rowOff>545527</xdr:rowOff>
    </xdr:to>
    <xdr:pic>
      <xdr:nvPicPr>
        <xdr:cNvPr id="14" name="Immagine 13" descr="Grintuss Adult sirop - Aboca">
          <a:extLst>
            <a:ext uri="{FF2B5EF4-FFF2-40B4-BE49-F238E27FC236}">
              <a16:creationId xmlns:a16="http://schemas.microsoft.com/office/drawing/2014/main" id="{0EE1A428-D4A6-E34C-496B-EE1302BB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4313" y="326413091"/>
          <a:ext cx="5720195" cy="645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705718</xdr:colOff>
      <xdr:row>263</xdr:row>
      <xdr:rowOff>1212273</xdr:rowOff>
    </xdr:from>
    <xdr:to>
      <xdr:col>12</xdr:col>
      <xdr:colOff>2276577</xdr:colOff>
      <xdr:row>269</xdr:row>
      <xdr:rowOff>564138</xdr:rowOff>
    </xdr:to>
    <xdr:pic>
      <xdr:nvPicPr>
        <xdr:cNvPr id="25" name="Immagine 24" descr="Tachifludec per raffreddore e influenza | Linea Tachiflu">
          <a:extLst>
            <a:ext uri="{FF2B5EF4-FFF2-40B4-BE49-F238E27FC236}">
              <a16:creationId xmlns:a16="http://schemas.microsoft.com/office/drawing/2014/main" id="{49EB24E8-62A0-FE2F-17A8-2D75636A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4991" y="330967773"/>
          <a:ext cx="5519405" cy="7612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238126</xdr:colOff>
      <xdr:row>269</xdr:row>
      <xdr:rowOff>190500</xdr:rowOff>
    </xdr:from>
    <xdr:to>
      <xdr:col>12</xdr:col>
      <xdr:colOff>2394240</xdr:colOff>
      <xdr:row>273</xdr:row>
      <xdr:rowOff>244615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2892F7C-2961-BF62-C36B-EB5733A3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1" y="382928813"/>
          <a:ext cx="4762500" cy="47624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1699346</xdr:colOff>
      <xdr:row>259</xdr:row>
      <xdr:rowOff>127722</xdr:rowOff>
    </xdr:from>
    <xdr:to>
      <xdr:col>17</xdr:col>
      <xdr:colOff>3896</xdr:colOff>
      <xdr:row>264</xdr:row>
      <xdr:rowOff>386627</xdr:rowOff>
    </xdr:to>
    <xdr:pic>
      <xdr:nvPicPr>
        <xdr:cNvPr id="30" name="Immagine 29" descr="Bronchenolo® Tosse Sciroppo 150ml - Farmacia Loreto">
          <a:extLst>
            <a:ext uri="{FF2B5EF4-FFF2-40B4-BE49-F238E27FC236}">
              <a16:creationId xmlns:a16="http://schemas.microsoft.com/office/drawing/2014/main" id="{19AA5101-1AA3-71F7-78A2-47E66092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0573" y="324341404"/>
          <a:ext cx="7015595" cy="697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582325</xdr:colOff>
      <xdr:row>263</xdr:row>
      <xdr:rowOff>675409</xdr:rowOff>
    </xdr:from>
    <xdr:to>
      <xdr:col>17</xdr:col>
      <xdr:colOff>1255569</xdr:colOff>
      <xdr:row>266</xdr:row>
      <xdr:rowOff>1294534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C085F7B8-27CB-2507-C443-BB8F0C5C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3007" y="331816364"/>
          <a:ext cx="4743016" cy="4775490"/>
        </a:xfrm>
        <a:prstGeom prst="rect">
          <a:avLst/>
        </a:prstGeom>
      </xdr:spPr>
    </xdr:pic>
    <xdr:clientData/>
  </xdr:twoCellAnchor>
  <xdr:twoCellAnchor editAs="oneCell">
    <xdr:from>
      <xdr:col>19</xdr:col>
      <xdr:colOff>138904</xdr:colOff>
      <xdr:row>192</xdr:row>
      <xdr:rowOff>71439</xdr:rowOff>
    </xdr:from>
    <xdr:to>
      <xdr:col>23</xdr:col>
      <xdr:colOff>378968</xdr:colOff>
      <xdr:row>195</xdr:row>
      <xdr:rowOff>55565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47779" y="260294439"/>
          <a:ext cx="5106473" cy="412750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1203214</xdr:colOff>
      <xdr:row>193</xdr:row>
      <xdr:rowOff>476255</xdr:rowOff>
    </xdr:from>
    <xdr:to>
      <xdr:col>12</xdr:col>
      <xdr:colOff>1807858</xdr:colOff>
      <xdr:row>196</xdr:row>
      <xdr:rowOff>779359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516A739-DC9F-4BAD-A6E4-4864AC3E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43262" y="236720832"/>
          <a:ext cx="4433491" cy="733708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404813</xdr:colOff>
      <xdr:row>196</xdr:row>
      <xdr:rowOff>833437</xdr:rowOff>
    </xdr:from>
    <xdr:to>
      <xdr:col>11</xdr:col>
      <xdr:colOff>581528</xdr:colOff>
      <xdr:row>200</xdr:row>
      <xdr:rowOff>902945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A75CC7A8-E43A-4381-8702-4205C8E3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3063" y="242816062"/>
          <a:ext cx="5616789" cy="553555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1047750</xdr:colOff>
      <xdr:row>213</xdr:row>
      <xdr:rowOff>881063</xdr:rowOff>
    </xdr:from>
    <xdr:to>
      <xdr:col>12</xdr:col>
      <xdr:colOff>1996667</xdr:colOff>
      <xdr:row>217</xdr:row>
      <xdr:rowOff>1286646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2C3F8F84-C5AD-49A0-9DE8-1A3F6D91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0" y="265699876"/>
          <a:ext cx="7681361" cy="573958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173655</xdr:colOff>
      <xdr:row>224</xdr:row>
      <xdr:rowOff>714375</xdr:rowOff>
    </xdr:from>
    <xdr:to>
      <xdr:col>12</xdr:col>
      <xdr:colOff>1692446</xdr:colOff>
      <xdr:row>228</xdr:row>
      <xdr:rowOff>754354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9F9AF846-B44E-478A-B01B-FD99DEF3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2218" y="279606375"/>
          <a:ext cx="9872649" cy="56337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71437</xdr:colOff>
      <xdr:row>256</xdr:row>
      <xdr:rowOff>952501</xdr:rowOff>
    </xdr:from>
    <xdr:to>
      <xdr:col>19</xdr:col>
      <xdr:colOff>1447107</xdr:colOff>
      <xdr:row>259</xdr:row>
      <xdr:rowOff>720773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F22457C-13B2-42FC-8A94-00CA16D2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375" y="363140626"/>
          <a:ext cx="3964740" cy="3922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450273</xdr:colOff>
      <xdr:row>275</xdr:row>
      <xdr:rowOff>134217</xdr:rowOff>
    </xdr:from>
    <xdr:to>
      <xdr:col>12</xdr:col>
      <xdr:colOff>104663</xdr:colOff>
      <xdr:row>277</xdr:row>
      <xdr:rowOff>207700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8523" y="346677530"/>
          <a:ext cx="6386834" cy="264090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881063</xdr:colOff>
      <xdr:row>276</xdr:row>
      <xdr:rowOff>0</xdr:rowOff>
    </xdr:from>
    <xdr:to>
      <xdr:col>12</xdr:col>
      <xdr:colOff>143134</xdr:colOff>
      <xdr:row>280</xdr:row>
      <xdr:rowOff>683695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CAE69F6-A941-4342-97FB-247F3362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1" y="399097501"/>
          <a:ext cx="5994515" cy="5809879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1071561</xdr:colOff>
      <xdr:row>280</xdr:row>
      <xdr:rowOff>1285876</xdr:rowOff>
    </xdr:from>
    <xdr:to>
      <xdr:col>12</xdr:col>
      <xdr:colOff>1913368</xdr:colOff>
      <xdr:row>286</xdr:row>
      <xdr:rowOff>239572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DB611ECF-A756-423D-85AA-4BBE16E1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9" y="355163439"/>
          <a:ext cx="4809836" cy="61277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466371</xdr:colOff>
      <xdr:row>285</xdr:row>
      <xdr:rowOff>985982</xdr:rowOff>
    </xdr:from>
    <xdr:to>
      <xdr:col>12</xdr:col>
      <xdr:colOff>2207946</xdr:colOff>
      <xdr:row>289</xdr:row>
      <xdr:rowOff>208538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496" y="362245420"/>
          <a:ext cx="4347961" cy="41751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904875</xdr:colOff>
      <xdr:row>306</xdr:row>
      <xdr:rowOff>857250</xdr:rowOff>
    </xdr:from>
    <xdr:to>
      <xdr:col>12</xdr:col>
      <xdr:colOff>1026825</xdr:colOff>
      <xdr:row>310</xdr:row>
      <xdr:rowOff>577193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9C06518-0A4D-40B0-BD10-81868F8C2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19883438" y="391406063"/>
          <a:ext cx="8475808" cy="52595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723900</xdr:colOff>
      <xdr:row>174</xdr:row>
      <xdr:rowOff>1104900</xdr:rowOff>
    </xdr:from>
    <xdr:ext cx="9372601" cy="7239000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37385F48-81D2-4BED-879E-0AA208A7356B}"/>
            </a:ext>
          </a:extLst>
        </xdr:cNvPr>
        <xdr:cNvSpPr/>
      </xdr:nvSpPr>
      <xdr:spPr>
        <a:xfrm>
          <a:off x="19773900" y="214998300"/>
          <a:ext cx="9372601" cy="7239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it-IT" sz="12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2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2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348534</xdr:colOff>
      <xdr:row>230</xdr:row>
      <xdr:rowOff>1190626</xdr:rowOff>
    </xdr:from>
    <xdr:ext cx="11023022" cy="1461106"/>
    <xdr:sp macro="" textlink="">
      <xdr:nvSpPr>
        <xdr:cNvPr id="101" name="Rettangolo 100">
          <a:extLst>
            <a:ext uri="{FF2B5EF4-FFF2-40B4-BE49-F238E27FC236}">
              <a16:creationId xmlns:a16="http://schemas.microsoft.com/office/drawing/2014/main" id="{45CB2E35-5ECD-46A8-BAEB-E9FF89EC2D04}"/>
            </a:ext>
          </a:extLst>
        </xdr:cNvPr>
        <xdr:cNvSpPr/>
      </xdr:nvSpPr>
      <xdr:spPr>
        <a:xfrm>
          <a:off x="19327097" y="314229751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642937</xdr:colOff>
      <xdr:row>269</xdr:row>
      <xdr:rowOff>404812</xdr:rowOff>
    </xdr:from>
    <xdr:ext cx="8158161" cy="1538883"/>
    <xdr:sp macro="" textlink="">
      <xdr:nvSpPr>
        <xdr:cNvPr id="102" name="Rettangolo 101">
          <a:extLst>
            <a:ext uri="{FF2B5EF4-FFF2-40B4-BE49-F238E27FC236}">
              <a16:creationId xmlns:a16="http://schemas.microsoft.com/office/drawing/2014/main" id="{352F1E8E-236C-4028-AF07-E2CEF7A3D31D}"/>
            </a:ext>
          </a:extLst>
        </xdr:cNvPr>
        <xdr:cNvSpPr/>
      </xdr:nvSpPr>
      <xdr:spPr>
        <a:xfrm>
          <a:off x="19621500" y="383143125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904874</xdr:colOff>
      <xdr:row>190</xdr:row>
      <xdr:rowOff>636443</xdr:rowOff>
    </xdr:from>
    <xdr:ext cx="7529081" cy="3203185"/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12ABFDB3-E562-4A14-912C-06BAD97D3D77}"/>
            </a:ext>
          </a:extLst>
        </xdr:cNvPr>
        <xdr:cNvSpPr/>
      </xdr:nvSpPr>
      <xdr:spPr>
        <a:xfrm>
          <a:off x="19868283" y="233392807"/>
          <a:ext cx="7529081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7</xdr:col>
      <xdr:colOff>357183</xdr:colOff>
      <xdr:row>182</xdr:row>
      <xdr:rowOff>1220933</xdr:rowOff>
    </xdr:from>
    <xdr:ext cx="8905874" cy="932243"/>
    <xdr:sp macro="" textlink="">
      <xdr:nvSpPr>
        <xdr:cNvPr id="19" name="Rettangolo 18">
          <a:extLst>
            <a:ext uri="{FF2B5EF4-FFF2-40B4-BE49-F238E27FC236}">
              <a16:creationId xmlns:a16="http://schemas.microsoft.com/office/drawing/2014/main" id="{80809033-4342-4A4C-BFEE-095A5113A62B}"/>
            </a:ext>
          </a:extLst>
        </xdr:cNvPr>
        <xdr:cNvSpPr/>
      </xdr:nvSpPr>
      <xdr:spPr>
        <a:xfrm>
          <a:off x="20645433" y="225082246"/>
          <a:ext cx="8905874" cy="9322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54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oneCellAnchor>
    <xdr:from>
      <xdr:col>6</xdr:col>
      <xdr:colOff>666749</xdr:colOff>
      <xdr:row>234</xdr:row>
      <xdr:rowOff>190500</xdr:rowOff>
    </xdr:from>
    <xdr:ext cx="11687175" cy="1336648"/>
    <xdr:sp macro="" textlink="">
      <xdr:nvSpPr>
        <xdr:cNvPr id="20" name="Rettangolo 19">
          <a:extLst>
            <a:ext uri="{FF2B5EF4-FFF2-40B4-BE49-F238E27FC236}">
              <a16:creationId xmlns:a16="http://schemas.microsoft.com/office/drawing/2014/main" id="{2025492C-1254-4120-BC92-4A4300986E45}"/>
            </a:ext>
          </a:extLst>
        </xdr:cNvPr>
        <xdr:cNvSpPr/>
      </xdr:nvSpPr>
      <xdr:spPr>
        <a:xfrm>
          <a:off x="19645312" y="292417500"/>
          <a:ext cx="11687175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3</xdr:col>
      <xdr:colOff>1523996</xdr:colOff>
      <xdr:row>138</xdr:row>
      <xdr:rowOff>0</xdr:rowOff>
    </xdr:from>
    <xdr:ext cx="13196454" cy="1645226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71269" y="16421100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73"/>
  <sheetViews>
    <sheetView tabSelected="1" view="pageBreakPreview" topLeftCell="A137" zoomScale="55" zoomScaleNormal="55" zoomScaleSheetLayoutView="55" zoomScalePageLayoutView="80" workbookViewId="0">
      <selection activeCell="I141" sqref="I141"/>
    </sheetView>
  </sheetViews>
  <sheetFormatPr defaultColWidth="9.140625" defaultRowHeight="31.5" outlineLevelCol="1" x14ac:dyDescent="0.5"/>
  <cols>
    <col min="1" max="1" width="58" style="2" customWidth="1"/>
    <col min="2" max="2" width="103.7109375" style="2" bestFit="1" customWidth="1"/>
    <col min="3" max="3" width="63.28515625" style="2" customWidth="1"/>
    <col min="4" max="4" width="28.140625" style="2" customWidth="1"/>
    <col min="5" max="5" width="24.28515625" style="9" customWidth="1" outlineLevel="1"/>
    <col min="6" max="6" width="21.42578125" style="2" customWidth="1"/>
    <col min="7" max="7" width="24.28515625" style="17" customWidth="1"/>
    <col min="8" max="8" width="20.42578125" style="146" customWidth="1"/>
    <col min="9" max="9" width="21.140625" style="156" customWidth="1"/>
    <col min="10" max="10" width="20.28515625" style="157" customWidth="1"/>
    <col min="11" max="11" width="19.7109375" style="156" customWidth="1"/>
    <col min="12" max="12" width="19.140625" style="157" customWidth="1"/>
    <col min="13" max="13" width="50" style="156" customWidth="1"/>
    <col min="14" max="14" width="19.5703125" style="158" customWidth="1"/>
    <col min="15" max="15" width="18.85546875" style="156" customWidth="1"/>
    <col min="16" max="16" width="19.5703125" style="146" customWidth="1"/>
    <col min="17" max="17" width="22.7109375" style="156" customWidth="1"/>
    <col min="18" max="18" width="24.28515625" style="146" customWidth="1"/>
    <col min="19" max="19" width="37.5703125" style="187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75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75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75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75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75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75"/>
      <c r="N6" s="2"/>
      <c r="O6" s="2"/>
      <c r="P6" s="2"/>
      <c r="Q6" s="2"/>
      <c r="R6" s="2"/>
      <c r="S6" s="2"/>
      <c r="T6" s="2"/>
    </row>
    <row r="7" spans="1:25" s="26" customFormat="1" ht="30" customHeight="1" thickBot="1" x14ac:dyDescent="0.3">
      <c r="A7" s="22"/>
      <c r="B7" s="23"/>
      <c r="C7" s="24"/>
      <c r="D7" s="52"/>
      <c r="E7" s="337" t="s">
        <v>46</v>
      </c>
      <c r="F7" s="338"/>
      <c r="G7" s="348" t="s">
        <v>42</v>
      </c>
      <c r="H7" s="349"/>
      <c r="I7" s="339" t="s">
        <v>43</v>
      </c>
      <c r="J7" s="338"/>
      <c r="K7" s="337" t="s">
        <v>44</v>
      </c>
      <c r="L7" s="338"/>
      <c r="M7" s="25"/>
    </row>
    <row r="8" spans="1:25" s="165" customFormat="1" ht="53.25" thickBot="1" x14ac:dyDescent="0.3">
      <c r="A8" s="161" t="s">
        <v>0</v>
      </c>
      <c r="B8" s="162" t="s">
        <v>1</v>
      </c>
      <c r="C8" s="163" t="s">
        <v>211</v>
      </c>
      <c r="D8" s="43" t="s">
        <v>2</v>
      </c>
      <c r="E8" s="27" t="s">
        <v>3</v>
      </c>
      <c r="F8" s="44" t="s">
        <v>4</v>
      </c>
      <c r="G8" s="27" t="s">
        <v>3</v>
      </c>
      <c r="H8" s="45" t="s">
        <v>4</v>
      </c>
      <c r="I8" s="46" t="s">
        <v>3</v>
      </c>
      <c r="J8" s="47" t="s">
        <v>4</v>
      </c>
      <c r="K8" s="27" t="s">
        <v>3</v>
      </c>
      <c r="L8" s="28" t="s">
        <v>4</v>
      </c>
      <c r="M8" s="164" t="s">
        <v>548</v>
      </c>
    </row>
    <row r="9" spans="1:25" s="3" customFormat="1" ht="104.25" customHeight="1" x14ac:dyDescent="0.25">
      <c r="A9" s="160" t="s">
        <v>238</v>
      </c>
      <c r="B9" s="15" t="s">
        <v>239</v>
      </c>
      <c r="C9" s="160" t="s">
        <v>237</v>
      </c>
      <c r="D9" s="57">
        <v>16.8</v>
      </c>
      <c r="E9" s="58">
        <f t="shared" ref="E9:E14" si="0">D9*(1-F9)</f>
        <v>9.9120000000000026</v>
      </c>
      <c r="F9" s="59">
        <v>0.41</v>
      </c>
      <c r="G9" s="58">
        <f>D9*(1-H9)</f>
        <v>9.5760000000000023</v>
      </c>
      <c r="H9" s="59">
        <v>0.43</v>
      </c>
      <c r="I9" s="53"/>
      <c r="J9" s="60"/>
      <c r="K9" s="55"/>
      <c r="L9" s="56"/>
      <c r="M9" s="176"/>
    </row>
    <row r="10" spans="1:25" s="3" customFormat="1" ht="104.25" customHeight="1" x14ac:dyDescent="0.25">
      <c r="A10" s="160" t="s">
        <v>72</v>
      </c>
      <c r="B10" s="11" t="s">
        <v>5</v>
      </c>
      <c r="C10" s="160" t="s">
        <v>141</v>
      </c>
      <c r="D10" s="57">
        <v>10.6</v>
      </c>
      <c r="E10" s="61">
        <f t="shared" si="0"/>
        <v>6.89</v>
      </c>
      <c r="F10" s="63">
        <v>0.35</v>
      </c>
      <c r="G10" s="61">
        <f>D10*(1-H10)</f>
        <v>6.7839999999999998</v>
      </c>
      <c r="H10" s="63">
        <v>0.36</v>
      </c>
      <c r="I10" s="64">
        <f>D10*(1-J10)</f>
        <v>6.6779999999999999</v>
      </c>
      <c r="J10" s="63">
        <v>0.37</v>
      </c>
      <c r="K10" s="65"/>
      <c r="L10" s="66"/>
      <c r="M10" s="177"/>
    </row>
    <row r="11" spans="1:25" s="3" customFormat="1" ht="104.25" customHeight="1" x14ac:dyDescent="0.25">
      <c r="A11" s="160" t="s">
        <v>73</v>
      </c>
      <c r="B11" s="290" t="s">
        <v>552</v>
      </c>
      <c r="C11" s="160" t="s">
        <v>142</v>
      </c>
      <c r="D11" s="57">
        <v>16.5</v>
      </c>
      <c r="E11" s="61">
        <f t="shared" si="0"/>
        <v>9.57</v>
      </c>
      <c r="F11" s="79">
        <v>0.42</v>
      </c>
      <c r="G11" s="61">
        <f>D11*(1-H11)</f>
        <v>8.8274999999999988</v>
      </c>
      <c r="H11" s="78">
        <v>0.46500000000000002</v>
      </c>
      <c r="I11" s="68"/>
      <c r="J11" s="69"/>
      <c r="K11" s="342" t="s">
        <v>358</v>
      </c>
      <c r="L11" s="343"/>
      <c r="M11" s="177"/>
    </row>
    <row r="12" spans="1:25" s="3" customFormat="1" ht="104.25" customHeight="1" x14ac:dyDescent="0.25">
      <c r="A12" s="160" t="s">
        <v>74</v>
      </c>
      <c r="B12" s="11" t="s">
        <v>60</v>
      </c>
      <c r="C12" s="160" t="s">
        <v>143</v>
      </c>
      <c r="D12" s="71">
        <v>60.71</v>
      </c>
      <c r="E12" s="72">
        <f t="shared" si="0"/>
        <v>39.765050000000002</v>
      </c>
      <c r="F12" s="73">
        <v>0.34499999999999997</v>
      </c>
      <c r="G12" s="74"/>
      <c r="H12" s="75"/>
      <c r="I12" s="76"/>
      <c r="J12" s="75"/>
      <c r="K12" s="74"/>
      <c r="L12" s="77"/>
      <c r="M12" s="29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4" customFormat="1" ht="104.25" customHeight="1" x14ac:dyDescent="0.25">
      <c r="A13" s="160" t="s">
        <v>75</v>
      </c>
      <c r="B13" s="11" t="s">
        <v>6</v>
      </c>
      <c r="C13" s="160" t="s">
        <v>144</v>
      </c>
      <c r="D13" s="57">
        <v>9.74</v>
      </c>
      <c r="E13" s="61">
        <f t="shared" si="0"/>
        <v>5.1622000000000003</v>
      </c>
      <c r="F13" s="79">
        <v>0.47</v>
      </c>
      <c r="G13" s="61">
        <f>D13*(1-H13)</f>
        <v>4.87</v>
      </c>
      <c r="H13" s="79">
        <v>0.5</v>
      </c>
      <c r="I13" s="64">
        <f>D13*(1-J13)</f>
        <v>4.5777999999999999</v>
      </c>
      <c r="J13" s="63">
        <v>0.53</v>
      </c>
      <c r="K13" s="65"/>
      <c r="L13" s="66"/>
      <c r="M13" s="17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60" t="s">
        <v>76</v>
      </c>
      <c r="B14" s="11" t="s">
        <v>7</v>
      </c>
      <c r="C14" s="160" t="s">
        <v>145</v>
      </c>
      <c r="D14" s="57">
        <v>28.05</v>
      </c>
      <c r="E14" s="61">
        <f t="shared" si="0"/>
        <v>12.622499999999999</v>
      </c>
      <c r="F14" s="63">
        <v>0.55000000000000004</v>
      </c>
      <c r="G14" s="61">
        <f t="shared" ref="G14" si="1">D14*(1-H14)</f>
        <v>12.061500000000002</v>
      </c>
      <c r="H14" s="63">
        <v>0.56999999999999995</v>
      </c>
      <c r="I14" s="68"/>
      <c r="J14" s="69"/>
      <c r="K14" s="65"/>
      <c r="L14" s="66"/>
      <c r="M14" s="177"/>
    </row>
    <row r="15" spans="1:25" s="3" customFormat="1" ht="104.25" customHeight="1" x14ac:dyDescent="0.25">
      <c r="A15" s="160" t="s">
        <v>77</v>
      </c>
      <c r="B15" s="12" t="s">
        <v>64</v>
      </c>
      <c r="C15" s="160" t="s">
        <v>146</v>
      </c>
      <c r="D15" s="57">
        <v>9.68</v>
      </c>
      <c r="E15" s="61">
        <f>D15*(1-F15)</f>
        <v>6.0983999999999998</v>
      </c>
      <c r="F15" s="63">
        <v>0.37</v>
      </c>
      <c r="G15" s="61">
        <f>D15*(1-H15)</f>
        <v>5.9047999999999998</v>
      </c>
      <c r="H15" s="79">
        <v>0.39</v>
      </c>
      <c r="I15" s="64">
        <f>D15*(1-J15)</f>
        <v>5.7112000000000007</v>
      </c>
      <c r="J15" s="63">
        <v>0.41</v>
      </c>
      <c r="K15" s="65"/>
      <c r="L15" s="66"/>
      <c r="M15" s="178"/>
    </row>
    <row r="16" spans="1:25" s="3" customFormat="1" ht="104.25" customHeight="1" x14ac:dyDescent="0.25">
      <c r="A16" s="160" t="s">
        <v>545</v>
      </c>
      <c r="B16" s="295" t="s">
        <v>546</v>
      </c>
      <c r="C16" s="284" t="s">
        <v>547</v>
      </c>
      <c r="D16" s="57">
        <v>53.25</v>
      </c>
      <c r="E16" s="285">
        <f>D16*(1-F16)</f>
        <v>33.547499999999999</v>
      </c>
      <c r="F16" s="63">
        <v>0.37</v>
      </c>
      <c r="G16" s="285">
        <f>D16*(1-H16)</f>
        <v>32.482500000000002</v>
      </c>
      <c r="H16" s="79">
        <v>0.39</v>
      </c>
      <c r="I16" s="76"/>
      <c r="J16" s="283"/>
      <c r="K16" s="65"/>
      <c r="L16" s="66"/>
      <c r="M16" s="177"/>
    </row>
    <row r="17" spans="1:13" s="3" customFormat="1" ht="104.25" customHeight="1" x14ac:dyDescent="0.25">
      <c r="A17" s="160" t="s">
        <v>78</v>
      </c>
      <c r="B17" s="11" t="s">
        <v>66</v>
      </c>
      <c r="C17" s="160" t="s">
        <v>147</v>
      </c>
      <c r="D17" s="57">
        <v>14.5</v>
      </c>
      <c r="E17" s="61">
        <f t="shared" ref="E17" si="2">D17*(1-F17)</f>
        <v>9.4250000000000007</v>
      </c>
      <c r="F17" s="79">
        <v>0.35</v>
      </c>
      <c r="G17" s="82">
        <f>D17*(1-H17)</f>
        <v>9.2799999999999994</v>
      </c>
      <c r="H17" s="83">
        <v>0.36</v>
      </c>
      <c r="I17" s="84">
        <f>D17*(1-J17)</f>
        <v>9.0625</v>
      </c>
      <c r="J17" s="85">
        <v>0.375</v>
      </c>
      <c r="K17" s="65"/>
      <c r="L17" s="66"/>
      <c r="M17" s="177"/>
    </row>
    <row r="18" spans="1:13" s="3" customFormat="1" ht="100.5" customHeight="1" x14ac:dyDescent="0.25">
      <c r="A18" s="160" t="s">
        <v>283</v>
      </c>
      <c r="B18" s="15" t="s">
        <v>284</v>
      </c>
      <c r="C18" s="160" t="s">
        <v>285</v>
      </c>
      <c r="D18" s="57">
        <v>63.2</v>
      </c>
      <c r="E18" s="93">
        <f>D18*(1-F18)</f>
        <v>40.100400000000008</v>
      </c>
      <c r="F18" s="134">
        <v>0.36549999999999999</v>
      </c>
      <c r="G18" s="74"/>
      <c r="H18" s="75"/>
      <c r="I18" s="76"/>
      <c r="J18" s="69">
        <f>H18</f>
        <v>0</v>
      </c>
      <c r="K18" s="65"/>
      <c r="L18" s="66"/>
      <c r="M18" s="177"/>
    </row>
    <row r="19" spans="1:13" s="3" customFormat="1" ht="104.25" customHeight="1" x14ac:dyDescent="0.25">
      <c r="A19" s="160" t="s">
        <v>79</v>
      </c>
      <c r="B19" s="12" t="s">
        <v>249</v>
      </c>
      <c r="C19" s="160" t="s">
        <v>148</v>
      </c>
      <c r="D19" s="57">
        <v>16.82</v>
      </c>
      <c r="E19" s="86">
        <f>D19*(1-F19)</f>
        <v>11.101199999999999</v>
      </c>
      <c r="F19" s="87">
        <v>0.34</v>
      </c>
      <c r="G19" s="88"/>
      <c r="H19" s="89"/>
      <c r="I19" s="76"/>
      <c r="J19" s="90"/>
      <c r="K19" s="65"/>
      <c r="L19" s="66"/>
      <c r="M19" s="177"/>
    </row>
    <row r="20" spans="1:13" s="3" customFormat="1" ht="104.25" customHeight="1" x14ac:dyDescent="0.25">
      <c r="A20" s="160" t="s">
        <v>229</v>
      </c>
      <c r="B20" s="11" t="s">
        <v>230</v>
      </c>
      <c r="C20" s="160" t="s">
        <v>231</v>
      </c>
      <c r="D20" s="57">
        <v>15.59</v>
      </c>
      <c r="E20" s="61">
        <f>D20*(1-F20)</f>
        <v>9.0422000000000011</v>
      </c>
      <c r="F20" s="92">
        <v>0.42</v>
      </c>
      <c r="G20" s="61">
        <f>D20*(1-H20)</f>
        <v>8.5745000000000005</v>
      </c>
      <c r="H20" s="92">
        <v>0.45</v>
      </c>
      <c r="I20" s="68"/>
      <c r="J20" s="90"/>
      <c r="K20" s="65"/>
      <c r="L20" s="66"/>
      <c r="M20" s="177"/>
    </row>
    <row r="21" spans="1:13" s="3" customFormat="1" ht="99.75" customHeight="1" x14ac:dyDescent="0.25">
      <c r="A21" s="160" t="s">
        <v>295</v>
      </c>
      <c r="B21" s="15" t="s">
        <v>296</v>
      </c>
      <c r="C21" s="160" t="s">
        <v>297</v>
      </c>
      <c r="D21" s="57">
        <v>8.57</v>
      </c>
      <c r="E21" s="93">
        <f t="shared" ref="E21" si="3">D21*(1-F21)</f>
        <v>5.6561999999999992</v>
      </c>
      <c r="F21" s="79">
        <v>0.34</v>
      </c>
      <c r="G21" s="68"/>
      <c r="H21" s="90"/>
      <c r="I21" s="68"/>
      <c r="J21" s="90"/>
      <c r="K21" s="65"/>
      <c r="L21" s="66"/>
      <c r="M21" s="322" t="s">
        <v>694</v>
      </c>
    </row>
    <row r="22" spans="1:13" s="3" customFormat="1" ht="104.25" customHeight="1" x14ac:dyDescent="0.25">
      <c r="A22" s="160" t="s">
        <v>80</v>
      </c>
      <c r="B22" s="11" t="s">
        <v>67</v>
      </c>
      <c r="C22" s="160" t="s">
        <v>149</v>
      </c>
      <c r="D22" s="57">
        <v>14.27</v>
      </c>
      <c r="E22" s="61">
        <f>D22*(1-F22)</f>
        <v>8.8474000000000004</v>
      </c>
      <c r="F22" s="92">
        <v>0.38</v>
      </c>
      <c r="G22" s="82">
        <f>D22*(1-H22)</f>
        <v>8.5619999999999994</v>
      </c>
      <c r="H22" s="83">
        <v>0.4</v>
      </c>
      <c r="I22" s="84">
        <f>D22*(1-J22)</f>
        <v>8.1339000000000006</v>
      </c>
      <c r="J22" s="83">
        <v>0.43</v>
      </c>
      <c r="K22" s="65"/>
      <c r="L22" s="66"/>
      <c r="M22" s="177"/>
    </row>
    <row r="23" spans="1:13" s="3" customFormat="1" ht="104.25" customHeight="1" thickBot="1" x14ac:dyDescent="0.3">
      <c r="A23" s="160" t="s">
        <v>81</v>
      </c>
      <c r="B23" s="34" t="s">
        <v>57</v>
      </c>
      <c r="C23" s="160" t="s">
        <v>150</v>
      </c>
      <c r="D23" s="57">
        <v>133.49</v>
      </c>
      <c r="E23" s="61">
        <f>D23*(1-F23)</f>
        <v>79.426550000000006</v>
      </c>
      <c r="F23" s="62">
        <v>0.40500000000000003</v>
      </c>
      <c r="G23" s="65"/>
      <c r="H23" s="69"/>
      <c r="I23" s="68"/>
      <c r="J23" s="90"/>
      <c r="K23" s="65"/>
      <c r="L23" s="66"/>
      <c r="M23" s="6"/>
    </row>
    <row r="24" spans="1:13" s="3" customFormat="1" ht="32.25" thickBot="1" x14ac:dyDescent="0.3">
      <c r="A24" s="22"/>
      <c r="B24" s="23"/>
      <c r="C24" s="24"/>
      <c r="D24" s="52"/>
      <c r="E24" s="337" t="s">
        <v>46</v>
      </c>
      <c r="F24" s="338"/>
      <c r="G24" s="348" t="s">
        <v>42</v>
      </c>
      <c r="H24" s="349"/>
      <c r="I24" s="339" t="s">
        <v>43</v>
      </c>
      <c r="J24" s="338"/>
      <c r="K24" s="337" t="s">
        <v>44</v>
      </c>
      <c r="L24" s="338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211</v>
      </c>
      <c r="D25" s="43" t="s">
        <v>2</v>
      </c>
      <c r="E25" s="27" t="s">
        <v>3</v>
      </c>
      <c r="F25" s="44" t="s">
        <v>4</v>
      </c>
      <c r="G25" s="27" t="s">
        <v>3</v>
      </c>
      <c r="H25" s="45" t="s">
        <v>4</v>
      </c>
      <c r="I25" s="46" t="s">
        <v>3</v>
      </c>
      <c r="J25" s="47" t="s">
        <v>4</v>
      </c>
      <c r="K25" s="27" t="s">
        <v>3</v>
      </c>
      <c r="L25" s="28" t="s">
        <v>4</v>
      </c>
      <c r="M25" s="164" t="s">
        <v>548</v>
      </c>
    </row>
    <row r="26" spans="1:13" s="3" customFormat="1" ht="104.25" customHeight="1" x14ac:dyDescent="0.25">
      <c r="A26" s="195" t="s">
        <v>82</v>
      </c>
      <c r="B26" s="12" t="s">
        <v>8</v>
      </c>
      <c r="C26" s="195" t="s">
        <v>151</v>
      </c>
      <c r="D26" s="138">
        <v>9.94</v>
      </c>
      <c r="E26" s="86">
        <f t="shared" ref="E26" si="4">D26*(1-F26)</f>
        <v>6.3616000000000001</v>
      </c>
      <c r="F26" s="87">
        <v>0.36</v>
      </c>
      <c r="G26" s="86">
        <f>D26*(1-H26)</f>
        <v>6.2124999999999995</v>
      </c>
      <c r="H26" s="223">
        <v>0.375</v>
      </c>
      <c r="I26" s="102"/>
      <c r="J26" s="104"/>
      <c r="K26" s="68"/>
      <c r="L26" s="66"/>
      <c r="M26" s="177"/>
    </row>
    <row r="27" spans="1:13" s="3" customFormat="1" ht="104.25" customHeight="1" x14ac:dyDescent="0.25">
      <c r="A27" s="195" t="s">
        <v>83</v>
      </c>
      <c r="B27" s="11" t="s">
        <v>9</v>
      </c>
      <c r="C27" s="202" t="s">
        <v>152</v>
      </c>
      <c r="D27" s="57">
        <v>7.17</v>
      </c>
      <c r="E27" s="352" t="s">
        <v>273</v>
      </c>
      <c r="F27" s="353"/>
      <c r="G27" s="352" t="s">
        <v>274</v>
      </c>
      <c r="H27" s="353"/>
      <c r="I27" s="352" t="s">
        <v>304</v>
      </c>
      <c r="J27" s="353"/>
      <c r="K27" s="53"/>
      <c r="L27" s="56"/>
      <c r="M27" s="183"/>
    </row>
    <row r="28" spans="1:13" s="3" customFormat="1" ht="104.25" customHeight="1" x14ac:dyDescent="0.25">
      <c r="A28" s="160" t="s">
        <v>85</v>
      </c>
      <c r="B28" s="12" t="s">
        <v>556</v>
      </c>
      <c r="C28" s="160" t="s">
        <v>154</v>
      </c>
      <c r="D28" s="105">
        <v>8.1199999999999992</v>
      </c>
      <c r="E28" s="58">
        <f>D28*(1-F28)</f>
        <v>3.8196479999999999</v>
      </c>
      <c r="F28" s="318">
        <v>0.52959999999999996</v>
      </c>
      <c r="G28" s="65"/>
      <c r="H28" s="69"/>
      <c r="I28" s="68"/>
      <c r="J28" s="90"/>
      <c r="K28" s="53"/>
      <c r="L28" s="56"/>
      <c r="M28" s="183"/>
    </row>
    <row r="29" spans="1:13" s="3" customFormat="1" ht="104.25" customHeight="1" x14ac:dyDescent="0.25">
      <c r="A29" s="160" t="s">
        <v>85</v>
      </c>
      <c r="B29" s="290" t="s">
        <v>549</v>
      </c>
      <c r="C29" s="160" t="s">
        <v>154</v>
      </c>
      <c r="D29" s="105">
        <v>8.1199999999999992</v>
      </c>
      <c r="E29" s="58">
        <f>D29*(1-F29)</f>
        <v>3.4916</v>
      </c>
      <c r="F29" s="59">
        <v>0.56999999999999995</v>
      </c>
      <c r="G29" s="55"/>
      <c r="H29" s="60"/>
      <c r="I29" s="53"/>
      <c r="J29" s="54"/>
      <c r="K29" s="342" t="s">
        <v>358</v>
      </c>
      <c r="L29" s="343"/>
      <c r="M29" s="177"/>
    </row>
    <row r="30" spans="1:13" s="3" customFormat="1" ht="104.25" customHeight="1" x14ac:dyDescent="0.25">
      <c r="A30" s="160" t="s">
        <v>84</v>
      </c>
      <c r="B30" s="11" t="s">
        <v>10</v>
      </c>
      <c r="C30" s="160" t="s">
        <v>153</v>
      </c>
      <c r="D30" s="57">
        <v>5.56</v>
      </c>
      <c r="E30" s="61">
        <f>D30*(1-F30)</f>
        <v>3.6695999999999991</v>
      </c>
      <c r="F30" s="63">
        <v>0.34</v>
      </c>
      <c r="G30" s="68"/>
      <c r="H30" s="90"/>
      <c r="I30" s="68"/>
      <c r="J30" s="90"/>
      <c r="K30" s="65">
        <f>I30</f>
        <v>0</v>
      </c>
      <c r="L30" s="66">
        <f>J30</f>
        <v>0</v>
      </c>
      <c r="M30" s="178"/>
    </row>
    <row r="31" spans="1:13" s="3" customFormat="1" ht="104.25" customHeight="1" x14ac:dyDescent="0.25">
      <c r="A31" s="160" t="s">
        <v>86</v>
      </c>
      <c r="B31" s="11" t="s">
        <v>68</v>
      </c>
      <c r="C31" s="160" t="s">
        <v>155</v>
      </c>
      <c r="D31" s="57">
        <v>18.809999999999999</v>
      </c>
      <c r="E31" s="61">
        <f>D31*(1-F31)</f>
        <v>10.909800000000001</v>
      </c>
      <c r="F31" s="63">
        <v>0.42</v>
      </c>
      <c r="G31" s="96">
        <f>D31*(1-H31)</f>
        <v>10.5336</v>
      </c>
      <c r="H31" s="92">
        <v>0.44</v>
      </c>
      <c r="I31" s="68"/>
      <c r="J31" s="90"/>
      <c r="K31" s="65"/>
      <c r="L31" s="66"/>
      <c r="M31" s="177"/>
    </row>
    <row r="32" spans="1:13" s="3" customFormat="1" ht="104.25" customHeight="1" x14ac:dyDescent="0.25">
      <c r="A32" s="160" t="s">
        <v>87</v>
      </c>
      <c r="B32" s="11" t="s">
        <v>58</v>
      </c>
      <c r="C32" s="160" t="s">
        <v>156</v>
      </c>
      <c r="D32" s="57">
        <v>18.809999999999999</v>
      </c>
      <c r="E32" s="61">
        <f t="shared" ref="E32" si="5">D32*(1-F32)</f>
        <v>8.2763999999999989</v>
      </c>
      <c r="F32" s="63">
        <v>0.56000000000000005</v>
      </c>
      <c r="G32" s="65"/>
      <c r="H32" s="69"/>
      <c r="I32" s="68"/>
      <c r="J32" s="90"/>
      <c r="K32" s="65"/>
      <c r="L32" s="66"/>
      <c r="M32" s="177"/>
    </row>
    <row r="33" spans="1:13" s="3" customFormat="1" ht="104.25" customHeight="1" x14ac:dyDescent="0.25">
      <c r="A33" s="160" t="s">
        <v>88</v>
      </c>
      <c r="B33" s="11" t="s">
        <v>11</v>
      </c>
      <c r="C33" s="160" t="s">
        <v>157</v>
      </c>
      <c r="D33" s="57">
        <f>16.85/1.1</f>
        <v>15.318181818181818</v>
      </c>
      <c r="E33" s="58">
        <f t="shared" ref="E33:E35" si="6">D33*(1-F33)</f>
        <v>6.9697727272727263</v>
      </c>
      <c r="F33" s="116">
        <v>0.54500000000000004</v>
      </c>
      <c r="G33" s="58">
        <f>D33*(1-H33)</f>
        <v>6.7399999999999993</v>
      </c>
      <c r="H33" s="120">
        <v>0.56000000000000005</v>
      </c>
      <c r="I33" s="119">
        <f>D33*(1-J33)</f>
        <v>6.2804545454545462</v>
      </c>
      <c r="J33" s="118">
        <v>0.59</v>
      </c>
      <c r="K33" s="65"/>
      <c r="L33" s="66"/>
      <c r="M33" s="177"/>
    </row>
    <row r="34" spans="1:13" s="3" customFormat="1" ht="104.25" customHeight="1" x14ac:dyDescent="0.25">
      <c r="A34" s="160" t="s">
        <v>270</v>
      </c>
      <c r="B34" s="11" t="s">
        <v>271</v>
      </c>
      <c r="C34" s="160" t="s">
        <v>272</v>
      </c>
      <c r="D34" s="57">
        <v>7.05</v>
      </c>
      <c r="E34" s="93">
        <f t="shared" si="6"/>
        <v>4.7234999999999996</v>
      </c>
      <c r="F34" s="125">
        <v>0.33</v>
      </c>
      <c r="G34" s="55"/>
      <c r="H34" s="69"/>
      <c r="I34" s="68"/>
      <c r="J34" s="90"/>
      <c r="K34" s="65"/>
      <c r="L34" s="66"/>
      <c r="M34" s="322" t="s">
        <v>694</v>
      </c>
    </row>
    <row r="35" spans="1:13" s="3" customFormat="1" ht="104.25" customHeight="1" x14ac:dyDescent="0.25">
      <c r="A35" s="160" t="s">
        <v>89</v>
      </c>
      <c r="B35" s="11" t="s">
        <v>12</v>
      </c>
      <c r="C35" s="160" t="s">
        <v>158</v>
      </c>
      <c r="D35" s="57">
        <v>11.43</v>
      </c>
      <c r="E35" s="61">
        <f t="shared" si="6"/>
        <v>7.5437999999999992</v>
      </c>
      <c r="F35" s="63">
        <v>0.34</v>
      </c>
      <c r="G35" s="61">
        <f>D35*(1-H35)</f>
        <v>7.48665</v>
      </c>
      <c r="H35" s="99">
        <v>0.34499999999999997</v>
      </c>
      <c r="I35" s="64">
        <f>D35*(1-J35)</f>
        <v>7.4295</v>
      </c>
      <c r="J35" s="92">
        <v>0.35</v>
      </c>
      <c r="K35" s="65"/>
      <c r="L35" s="66"/>
      <c r="M35" s="204"/>
    </row>
    <row r="36" spans="1:13" s="3" customFormat="1" ht="104.25" customHeight="1" x14ac:dyDescent="0.25">
      <c r="A36" s="160" t="s">
        <v>90</v>
      </c>
      <c r="B36" s="11" t="s">
        <v>13</v>
      </c>
      <c r="C36" s="160" t="s">
        <v>159</v>
      </c>
      <c r="D36" s="57">
        <v>6.24</v>
      </c>
      <c r="E36" s="61">
        <f t="shared" ref="E36:E41" si="7">D36*(1-F36)</f>
        <v>4.1496000000000004</v>
      </c>
      <c r="F36" s="62">
        <v>0.33500000000000002</v>
      </c>
      <c r="G36" s="55"/>
      <c r="H36" s="69"/>
      <c r="I36" s="68"/>
      <c r="J36" s="90"/>
      <c r="K36" s="65"/>
      <c r="L36" s="66"/>
      <c r="M36" s="177"/>
    </row>
    <row r="37" spans="1:13" s="3" customFormat="1" ht="108" customHeight="1" x14ac:dyDescent="0.25">
      <c r="A37" s="160" t="s">
        <v>212</v>
      </c>
      <c r="B37" s="11" t="s">
        <v>213</v>
      </c>
      <c r="C37" s="160" t="s">
        <v>214</v>
      </c>
      <c r="D37" s="57">
        <v>10.029999999999999</v>
      </c>
      <c r="E37" s="61">
        <f t="shared" si="7"/>
        <v>6.2185999999999995</v>
      </c>
      <c r="F37" s="63">
        <v>0.38</v>
      </c>
      <c r="G37" s="82">
        <f>D37*(1-H37)</f>
        <v>6.1182999999999996</v>
      </c>
      <c r="H37" s="83">
        <v>0.39</v>
      </c>
      <c r="I37" s="100">
        <f>D37*(1-J37)</f>
        <v>6.0179999999999998</v>
      </c>
      <c r="J37" s="101">
        <v>0.4</v>
      </c>
      <c r="K37" s="65"/>
      <c r="L37" s="66"/>
      <c r="M37" s="177"/>
    </row>
    <row r="38" spans="1:13" s="3" customFormat="1" ht="108" customHeight="1" x14ac:dyDescent="0.25">
      <c r="A38" s="160" t="s">
        <v>91</v>
      </c>
      <c r="B38" s="11" t="s">
        <v>55</v>
      </c>
      <c r="C38" s="160" t="s">
        <v>160</v>
      </c>
      <c r="D38" s="57">
        <v>31.27</v>
      </c>
      <c r="E38" s="61">
        <f>D38*(1-F38)</f>
        <v>10.78815</v>
      </c>
      <c r="F38" s="62">
        <v>0.65500000000000003</v>
      </c>
      <c r="G38" s="65"/>
      <c r="H38" s="69"/>
      <c r="I38" s="102"/>
      <c r="J38" s="103"/>
      <c r="K38" s="65"/>
      <c r="L38" s="66"/>
      <c r="M38" s="177"/>
    </row>
    <row r="39" spans="1:13" s="3" customFormat="1" ht="104.25" customHeight="1" x14ac:dyDescent="0.25">
      <c r="A39" s="160" t="s">
        <v>92</v>
      </c>
      <c r="B39" s="11" t="s">
        <v>14</v>
      </c>
      <c r="C39" s="160" t="s">
        <v>161</v>
      </c>
      <c r="D39" s="57">
        <v>16</v>
      </c>
      <c r="E39" s="61">
        <f>D39*(1-F39)</f>
        <v>9.76</v>
      </c>
      <c r="F39" s="79">
        <v>0.39</v>
      </c>
      <c r="G39" s="65">
        <f t="shared" ref="G39:L39" si="8">E39</f>
        <v>9.76</v>
      </c>
      <c r="H39" s="69">
        <f t="shared" si="8"/>
        <v>0.39</v>
      </c>
      <c r="I39" s="68">
        <f t="shared" si="8"/>
        <v>9.76</v>
      </c>
      <c r="J39" s="90">
        <f t="shared" si="8"/>
        <v>0.39</v>
      </c>
      <c r="K39" s="65">
        <f t="shared" si="8"/>
        <v>9.76</v>
      </c>
      <c r="L39" s="66">
        <f t="shared" si="8"/>
        <v>0.39</v>
      </c>
      <c r="M39" s="179"/>
    </row>
    <row r="40" spans="1:13" s="3" customFormat="1" ht="104.25" customHeight="1" x14ac:dyDescent="0.25">
      <c r="A40" s="160" t="s">
        <v>94</v>
      </c>
      <c r="B40" s="13" t="s">
        <v>62</v>
      </c>
      <c r="C40" s="160" t="s">
        <v>163</v>
      </c>
      <c r="D40" s="57">
        <v>13.41</v>
      </c>
      <c r="E40" s="61">
        <f t="shared" ref="E40" si="9">D40*(1-F40)</f>
        <v>6.4367999999999999</v>
      </c>
      <c r="F40" s="63">
        <v>0.52</v>
      </c>
      <c r="G40" s="65"/>
      <c r="H40" s="69"/>
      <c r="I40" s="65"/>
      <c r="J40" s="69"/>
      <c r="K40" s="65"/>
      <c r="L40" s="69"/>
      <c r="M40" s="6"/>
    </row>
    <row r="41" spans="1:13" s="3" customFormat="1" ht="104.25" customHeight="1" thickBot="1" x14ac:dyDescent="0.3">
      <c r="A41" s="160" t="s">
        <v>95</v>
      </c>
      <c r="B41" s="13" t="s">
        <v>51</v>
      </c>
      <c r="C41" s="160" t="s">
        <v>164</v>
      </c>
      <c r="D41" s="57">
        <f>22.41/1.1</f>
        <v>20.372727272727271</v>
      </c>
      <c r="E41" s="61">
        <f t="shared" si="7"/>
        <v>8.1490909090909085</v>
      </c>
      <c r="F41" s="79">
        <v>0.6</v>
      </c>
      <c r="G41" s="65"/>
      <c r="H41" s="69"/>
      <c r="I41" s="68"/>
      <c r="J41" s="69"/>
      <c r="K41" s="65"/>
      <c r="L41" s="94"/>
      <c r="M41" s="6"/>
    </row>
    <row r="42" spans="1:13" s="3" customFormat="1" ht="32.25" thickBot="1" x14ac:dyDescent="0.3">
      <c r="A42" s="22"/>
      <c r="B42" s="23"/>
      <c r="C42" s="24"/>
      <c r="D42" s="52"/>
      <c r="E42" s="337" t="s">
        <v>46</v>
      </c>
      <c r="F42" s="338"/>
      <c r="G42" s="348" t="s">
        <v>42</v>
      </c>
      <c r="H42" s="349"/>
      <c r="I42" s="339" t="s">
        <v>43</v>
      </c>
      <c r="J42" s="338"/>
      <c r="K42" s="337" t="s">
        <v>44</v>
      </c>
      <c r="L42" s="338"/>
      <c r="M42" s="25"/>
    </row>
    <row r="43" spans="1:13" s="3" customFormat="1" ht="53.25" thickBot="1" x14ac:dyDescent="0.3">
      <c r="A43" s="20" t="s">
        <v>0</v>
      </c>
      <c r="B43" s="19" t="s">
        <v>1</v>
      </c>
      <c r="C43" s="29" t="s">
        <v>211</v>
      </c>
      <c r="D43" s="43" t="s">
        <v>2</v>
      </c>
      <c r="E43" s="27" t="s">
        <v>3</v>
      </c>
      <c r="F43" s="44" t="s">
        <v>4</v>
      </c>
      <c r="G43" s="27" t="s">
        <v>3</v>
      </c>
      <c r="H43" s="45" t="s">
        <v>4</v>
      </c>
      <c r="I43" s="46" t="s">
        <v>3</v>
      </c>
      <c r="J43" s="47" t="s">
        <v>4</v>
      </c>
      <c r="K43" s="27" t="s">
        <v>3</v>
      </c>
      <c r="L43" s="28" t="s">
        <v>4</v>
      </c>
      <c r="M43" s="164" t="s">
        <v>548</v>
      </c>
    </row>
    <row r="44" spans="1:13" s="3" customFormat="1" ht="104.25" customHeight="1" x14ac:dyDescent="0.25">
      <c r="A44" s="160" t="s">
        <v>93</v>
      </c>
      <c r="B44" s="40" t="s">
        <v>245</v>
      </c>
      <c r="C44" s="160" t="s">
        <v>162</v>
      </c>
      <c r="D44" s="105">
        <v>35.14</v>
      </c>
      <c r="E44" s="58">
        <f>D44*(1-F44)</f>
        <v>20.732600000000001</v>
      </c>
      <c r="F44" s="59">
        <v>0.41</v>
      </c>
      <c r="G44" s="55"/>
      <c r="H44" s="60"/>
      <c r="I44" s="53"/>
      <c r="J44" s="54"/>
      <c r="K44" s="53"/>
      <c r="L44" s="54"/>
      <c r="M44" s="176"/>
    </row>
    <row r="45" spans="1:13" s="3" customFormat="1" ht="104.25" customHeight="1" x14ac:dyDescent="0.25">
      <c r="A45" s="195" t="s">
        <v>241</v>
      </c>
      <c r="B45" s="13" t="s">
        <v>240</v>
      </c>
      <c r="C45" s="195" t="s">
        <v>242</v>
      </c>
      <c r="D45" s="57">
        <v>8.3800000000000008</v>
      </c>
      <c r="E45" s="86">
        <f>D45*(1-F45)</f>
        <v>5.0280000000000005</v>
      </c>
      <c r="F45" s="87">
        <v>0.4</v>
      </c>
      <c r="G45" s="86">
        <f>D45*(1-H45)</f>
        <v>4.8604000000000012</v>
      </c>
      <c r="H45" s="101">
        <v>0.42</v>
      </c>
      <c r="I45" s="86">
        <f>D45*(1-J45)</f>
        <v>4.7766000000000011</v>
      </c>
      <c r="J45" s="101">
        <v>0.43</v>
      </c>
      <c r="K45" s="65"/>
      <c r="L45" s="94"/>
      <c r="M45" s="6"/>
    </row>
    <row r="46" spans="1:13" s="3" customFormat="1" ht="104.25" customHeight="1" x14ac:dyDescent="0.25">
      <c r="A46" s="195" t="s">
        <v>216</v>
      </c>
      <c r="B46" s="286" t="s">
        <v>56</v>
      </c>
      <c r="C46" s="195" t="s">
        <v>217</v>
      </c>
      <c r="D46" s="139">
        <v>6.35</v>
      </c>
      <c r="E46" s="61">
        <f t="shared" ref="E46:E49" si="10">D46*(1-F46)</f>
        <v>4.0004999999999997</v>
      </c>
      <c r="F46" s="79">
        <v>0.37</v>
      </c>
      <c r="G46" s="61">
        <f>D46*(1-H46)</f>
        <v>3.8734999999999995</v>
      </c>
      <c r="H46" s="83">
        <v>0.39</v>
      </c>
      <c r="I46" s="61">
        <f>D46*(1-J46)</f>
        <v>3.7465000000000002</v>
      </c>
      <c r="J46" s="83">
        <v>0.41</v>
      </c>
      <c r="K46" s="296"/>
      <c r="L46" s="297"/>
      <c r="M46" s="176"/>
    </row>
    <row r="47" spans="1:13" s="3" customFormat="1" ht="104.25" customHeight="1" x14ac:dyDescent="0.25">
      <c r="A47" s="160" t="s">
        <v>218</v>
      </c>
      <c r="B47" s="325" t="s">
        <v>15</v>
      </c>
      <c r="C47" s="160" t="s">
        <v>219</v>
      </c>
      <c r="D47" s="108">
        <v>7.58</v>
      </c>
      <c r="E47" s="61">
        <f>D47*(1-F47)</f>
        <v>4.7397739999999997</v>
      </c>
      <c r="F47" s="326">
        <v>0.37469999999999998</v>
      </c>
      <c r="G47" s="55"/>
      <c r="H47" s="60"/>
      <c r="I47" s="53"/>
      <c r="J47" s="54"/>
      <c r="K47" s="296"/>
      <c r="L47" s="297"/>
      <c r="M47" s="176"/>
    </row>
    <row r="48" spans="1:13" s="3" customFormat="1" ht="102" customHeight="1" x14ac:dyDescent="0.25">
      <c r="A48" s="195" t="s">
        <v>302</v>
      </c>
      <c r="B48" s="221" t="s">
        <v>37</v>
      </c>
      <c r="C48" s="195" t="s">
        <v>303</v>
      </c>
      <c r="D48" s="57">
        <v>7.58</v>
      </c>
      <c r="E48" s="64">
        <f t="shared" si="10"/>
        <v>4.548</v>
      </c>
      <c r="F48" s="79">
        <v>0.4</v>
      </c>
      <c r="G48" s="121">
        <f>D48*(1-H48)</f>
        <v>4.3964000000000008</v>
      </c>
      <c r="H48" s="83">
        <v>0.42</v>
      </c>
      <c r="I48" s="121">
        <f>D48*(1-J48)</f>
        <v>4.1690000000000005</v>
      </c>
      <c r="J48" s="83">
        <v>0.45</v>
      </c>
      <c r="K48" s="68"/>
      <c r="L48" s="113"/>
      <c r="M48" s="176"/>
    </row>
    <row r="49" spans="1:13" s="3" customFormat="1" ht="104.25" customHeight="1" x14ac:dyDescent="0.25">
      <c r="A49" s="160" t="s">
        <v>96</v>
      </c>
      <c r="B49" s="218" t="s">
        <v>47</v>
      </c>
      <c r="C49" s="160" t="s">
        <v>165</v>
      </c>
      <c r="D49" s="110">
        <v>15.77</v>
      </c>
      <c r="E49" s="58">
        <f t="shared" si="10"/>
        <v>9.4619999999999997</v>
      </c>
      <c r="F49" s="198">
        <v>0.4</v>
      </c>
      <c r="G49" s="58">
        <f>D49*(1-H49)</f>
        <v>8.988900000000001</v>
      </c>
      <c r="H49" s="198">
        <v>0.43</v>
      </c>
      <c r="I49" s="117">
        <f>D49*(1-J49)</f>
        <v>8.5158000000000005</v>
      </c>
      <c r="J49" s="199">
        <v>0.46</v>
      </c>
      <c r="K49" s="68"/>
      <c r="L49" s="111"/>
      <c r="M49" s="206"/>
    </row>
    <row r="50" spans="1:13" s="3" customFormat="1" ht="104.25" customHeight="1" x14ac:dyDescent="0.25">
      <c r="A50" s="160" t="s">
        <v>680</v>
      </c>
      <c r="B50" s="215" t="s">
        <v>681</v>
      </c>
      <c r="C50" s="227" t="s">
        <v>682</v>
      </c>
      <c r="D50" s="110">
        <v>10.41</v>
      </c>
      <c r="E50" s="93">
        <f t="shared" ref="E50" si="11">D50*(1-F50)</f>
        <v>6.4542000000000002</v>
      </c>
      <c r="F50" s="198">
        <v>0.38</v>
      </c>
      <c r="G50" s="93">
        <f>D50*(1-H50)</f>
        <v>6.1419000000000006</v>
      </c>
      <c r="H50" s="198">
        <v>0.41</v>
      </c>
      <c r="I50" s="93">
        <f>D50*(1-J50)</f>
        <v>5.829600000000001</v>
      </c>
      <c r="J50" s="199">
        <v>0.44</v>
      </c>
      <c r="K50" s="68"/>
      <c r="L50" s="282"/>
      <c r="M50" s="206"/>
    </row>
    <row r="51" spans="1:13" s="3" customFormat="1" ht="104.25" customHeight="1" x14ac:dyDescent="0.25">
      <c r="A51" s="160" t="s">
        <v>97</v>
      </c>
      <c r="B51" s="14" t="s">
        <v>16</v>
      </c>
      <c r="C51" s="160" t="s">
        <v>166</v>
      </c>
      <c r="D51" s="57">
        <v>8</v>
      </c>
      <c r="E51" s="61">
        <f t="shared" ref="E51" si="12">D51*(1-F51)</f>
        <v>4.88</v>
      </c>
      <c r="F51" s="107">
        <v>0.39</v>
      </c>
      <c r="G51" s="84">
        <f>D51*(1-H51)</f>
        <v>4.6400000000000006</v>
      </c>
      <c r="H51" s="63">
        <v>0.42</v>
      </c>
      <c r="I51" s="84">
        <f>D51*(1-J51)</f>
        <v>4.32</v>
      </c>
      <c r="J51" s="95">
        <v>0.46</v>
      </c>
      <c r="K51" s="68"/>
      <c r="L51" s="66"/>
      <c r="M51" s="180"/>
    </row>
    <row r="52" spans="1:13" s="3" customFormat="1" ht="104.25" customHeight="1" x14ac:dyDescent="0.25">
      <c r="A52" s="160" t="s">
        <v>485</v>
      </c>
      <c r="B52" s="14" t="s">
        <v>486</v>
      </c>
      <c r="C52" s="160" t="s">
        <v>487</v>
      </c>
      <c r="D52" s="57">
        <v>15.95</v>
      </c>
      <c r="E52" s="61">
        <f>D52*(1-F52)</f>
        <v>7.4964999999999993</v>
      </c>
      <c r="F52" s="107">
        <v>0.53</v>
      </c>
      <c r="G52" s="64">
        <f>D52*(1-H52)</f>
        <v>6.6990000000000007</v>
      </c>
      <c r="H52" s="63">
        <v>0.57999999999999996</v>
      </c>
      <c r="I52" s="68"/>
      <c r="J52" s="90"/>
      <c r="K52" s="68"/>
      <c r="L52" s="66"/>
      <c r="M52" s="177"/>
    </row>
    <row r="53" spans="1:13" s="3" customFormat="1" ht="104.25" customHeight="1" x14ac:dyDescent="0.25">
      <c r="A53" s="160" t="s">
        <v>98</v>
      </c>
      <c r="B53" s="11" t="s">
        <v>52</v>
      </c>
      <c r="C53" s="160" t="s">
        <v>167</v>
      </c>
      <c r="D53" s="57">
        <v>61.77</v>
      </c>
      <c r="E53" s="61">
        <f>D53*(1-F53)</f>
        <v>38.606250000000003</v>
      </c>
      <c r="F53" s="78">
        <v>0.375</v>
      </c>
      <c r="G53" s="65"/>
      <c r="H53" s="69"/>
      <c r="I53" s="68"/>
      <c r="J53" s="90"/>
      <c r="K53" s="68"/>
      <c r="L53" s="66"/>
      <c r="M53" s="177"/>
    </row>
    <row r="54" spans="1:13" s="3" customFormat="1" ht="104.25" customHeight="1" x14ac:dyDescent="0.25">
      <c r="A54" s="160" t="s">
        <v>259</v>
      </c>
      <c r="B54" s="11" t="s">
        <v>260</v>
      </c>
      <c r="C54" s="160" t="s">
        <v>261</v>
      </c>
      <c r="D54" s="57">
        <v>29.5</v>
      </c>
      <c r="E54" s="61">
        <f>D54*(1-F54)</f>
        <v>16.225000000000001</v>
      </c>
      <c r="F54" s="63">
        <v>0.45</v>
      </c>
      <c r="G54" s="65"/>
      <c r="H54" s="69"/>
      <c r="I54" s="68"/>
      <c r="J54" s="69"/>
      <c r="K54" s="68"/>
      <c r="L54" s="66"/>
      <c r="M54" s="180"/>
    </row>
    <row r="55" spans="1:13" s="3" customFormat="1" ht="104.25" customHeight="1" x14ac:dyDescent="0.25">
      <c r="A55" s="160" t="s">
        <v>99</v>
      </c>
      <c r="B55" s="11" t="s">
        <v>70</v>
      </c>
      <c r="C55" s="160" t="s">
        <v>168</v>
      </c>
      <c r="D55" s="57">
        <v>16.23</v>
      </c>
      <c r="E55" s="61">
        <f t="shared" ref="E55" si="13">D55*(1-F55)</f>
        <v>10.2249</v>
      </c>
      <c r="F55" s="63">
        <v>0.37</v>
      </c>
      <c r="G55" s="82">
        <f t="shared" ref="G55:G56" si="14">D55*(1-H55)</f>
        <v>10.0626</v>
      </c>
      <c r="H55" s="83">
        <v>0.38</v>
      </c>
      <c r="I55" s="68">
        <f t="shared" ref="I55:J55" si="15">G55</f>
        <v>10.0626</v>
      </c>
      <c r="J55" s="69">
        <f t="shared" si="15"/>
        <v>0.38</v>
      </c>
      <c r="K55" s="68"/>
      <c r="L55" s="66"/>
      <c r="M55" s="203"/>
    </row>
    <row r="56" spans="1:13" s="3" customFormat="1" ht="104.25" customHeight="1" x14ac:dyDescent="0.25">
      <c r="A56" s="160" t="s">
        <v>232</v>
      </c>
      <c r="B56" s="11" t="s">
        <v>233</v>
      </c>
      <c r="C56" s="160" t="s">
        <v>225</v>
      </c>
      <c r="D56" s="57">
        <v>12.68</v>
      </c>
      <c r="E56" s="61">
        <f t="shared" ref="E56" si="16">D56*(1-F56)</f>
        <v>8.1151999999999997</v>
      </c>
      <c r="F56" s="79">
        <v>0.36</v>
      </c>
      <c r="G56" s="61">
        <f t="shared" si="14"/>
        <v>7.8616000000000001</v>
      </c>
      <c r="H56" s="98">
        <v>0.38</v>
      </c>
      <c r="I56" s="64">
        <f>D56*(1-J56)</f>
        <v>7.6079999999999997</v>
      </c>
      <c r="J56" s="98">
        <v>0.4</v>
      </c>
      <c r="K56" s="68"/>
      <c r="L56" s="66"/>
      <c r="M56" s="205"/>
    </row>
    <row r="57" spans="1:13" s="3" customFormat="1" ht="104.25" customHeight="1" x14ac:dyDescent="0.25">
      <c r="A57" s="160" t="s">
        <v>100</v>
      </c>
      <c r="B57" s="11" t="s">
        <v>63</v>
      </c>
      <c r="C57" s="160" t="s">
        <v>169</v>
      </c>
      <c r="D57" s="57">
        <v>16.23</v>
      </c>
      <c r="E57" s="61">
        <f>D57*(1-F57)</f>
        <v>10.0626</v>
      </c>
      <c r="F57" s="63">
        <v>0.38</v>
      </c>
      <c r="G57" s="61">
        <f>D57*(1-H57)</f>
        <v>9.7379999999999995</v>
      </c>
      <c r="H57" s="83">
        <v>0.4</v>
      </c>
      <c r="I57" s="68">
        <f t="shared" ref="I57:J57" si="17">G57</f>
        <v>9.7379999999999995</v>
      </c>
      <c r="J57" s="69">
        <f t="shared" si="17"/>
        <v>0.4</v>
      </c>
      <c r="K57" s="68"/>
      <c r="L57" s="66"/>
      <c r="M57" s="206"/>
    </row>
    <row r="58" spans="1:13" s="3" customFormat="1" ht="104.25" customHeight="1" x14ac:dyDescent="0.25">
      <c r="A58" s="160" t="s">
        <v>226</v>
      </c>
      <c r="B58" s="11" t="s">
        <v>227</v>
      </c>
      <c r="C58" s="160" t="s">
        <v>228</v>
      </c>
      <c r="D58" s="57">
        <v>15.14</v>
      </c>
      <c r="E58" s="64">
        <f>D58*(1-F58)</f>
        <v>9.5381999999999998</v>
      </c>
      <c r="F58" s="95">
        <v>0.37</v>
      </c>
      <c r="G58" s="64">
        <f>D58*(1-H58)</f>
        <v>9.3868000000000009</v>
      </c>
      <c r="H58" s="92">
        <v>0.38</v>
      </c>
      <c r="I58" s="102"/>
      <c r="J58" s="104"/>
      <c r="K58" s="68"/>
      <c r="L58" s="66"/>
      <c r="M58" s="182"/>
    </row>
    <row r="59" spans="1:13" s="3" customFormat="1" ht="104.25" customHeight="1" thickBot="1" x14ac:dyDescent="0.3">
      <c r="A59" s="160" t="s">
        <v>101</v>
      </c>
      <c r="B59" s="11" t="s">
        <v>17</v>
      </c>
      <c r="C59" s="167" t="s">
        <v>170</v>
      </c>
      <c r="D59" s="115">
        <v>26.68</v>
      </c>
      <c r="E59" s="61">
        <f>D59*(1-F59)</f>
        <v>14.140400000000001</v>
      </c>
      <c r="F59" s="63">
        <v>0.47</v>
      </c>
      <c r="G59" s="64">
        <f>D59*(1-H59)</f>
        <v>12.8064</v>
      </c>
      <c r="H59" s="92">
        <v>0.52</v>
      </c>
      <c r="I59" s="65"/>
      <c r="J59" s="90"/>
      <c r="K59" s="68"/>
      <c r="L59" s="66"/>
      <c r="M59" s="182"/>
    </row>
    <row r="60" spans="1:13" s="3" customFormat="1" ht="32.25" thickBot="1" x14ac:dyDescent="0.3">
      <c r="A60" s="22"/>
      <c r="B60" s="23"/>
      <c r="C60" s="24"/>
      <c r="D60" s="52"/>
      <c r="E60" s="337" t="s">
        <v>46</v>
      </c>
      <c r="F60" s="338"/>
      <c r="G60" s="348" t="s">
        <v>42</v>
      </c>
      <c r="H60" s="349"/>
      <c r="I60" s="339" t="s">
        <v>43</v>
      </c>
      <c r="J60" s="338"/>
      <c r="K60" s="337" t="s">
        <v>44</v>
      </c>
      <c r="L60" s="338"/>
      <c r="M60" s="25"/>
    </row>
    <row r="61" spans="1:13" s="3" customFormat="1" ht="53.25" thickBot="1" x14ac:dyDescent="0.3">
      <c r="A61" s="20" t="s">
        <v>0</v>
      </c>
      <c r="B61" s="169" t="s">
        <v>1</v>
      </c>
      <c r="C61" s="29" t="s">
        <v>211</v>
      </c>
      <c r="D61" s="170" t="s">
        <v>2</v>
      </c>
      <c r="E61" s="27" t="s">
        <v>3</v>
      </c>
      <c r="F61" s="44" t="s">
        <v>4</v>
      </c>
      <c r="G61" s="27" t="s">
        <v>3</v>
      </c>
      <c r="H61" s="45" t="s">
        <v>4</v>
      </c>
      <c r="I61" s="46" t="s">
        <v>3</v>
      </c>
      <c r="J61" s="47" t="s">
        <v>4</v>
      </c>
      <c r="K61" s="27" t="s">
        <v>3</v>
      </c>
      <c r="L61" s="28" t="s">
        <v>4</v>
      </c>
      <c r="M61" s="164" t="s">
        <v>548</v>
      </c>
    </row>
    <row r="62" spans="1:13" s="3" customFormat="1" ht="104.25" customHeight="1" x14ac:dyDescent="0.25">
      <c r="A62" s="160" t="s">
        <v>102</v>
      </c>
      <c r="B62" s="34" t="s">
        <v>18</v>
      </c>
      <c r="C62" s="168" t="s">
        <v>171</v>
      </c>
      <c r="D62" s="115">
        <v>9.65</v>
      </c>
      <c r="E62" s="58">
        <f>D62*(1-F62)</f>
        <v>6.03125</v>
      </c>
      <c r="F62" s="116">
        <v>0.375</v>
      </c>
      <c r="G62" s="117">
        <f>D62*(1-H62)</f>
        <v>5.79</v>
      </c>
      <c r="H62" s="118">
        <v>0.4</v>
      </c>
      <c r="I62" s="117">
        <f>D62*(1-J62)</f>
        <v>5.5970000000000013</v>
      </c>
      <c r="J62" s="95">
        <v>0.42</v>
      </c>
      <c r="K62" s="68"/>
      <c r="L62" s="66"/>
      <c r="M62" s="183"/>
    </row>
    <row r="63" spans="1:13" s="3" customFormat="1" ht="104.25" customHeight="1" x14ac:dyDescent="0.25">
      <c r="A63" s="160" t="s">
        <v>103</v>
      </c>
      <c r="B63" s="11" t="s">
        <v>19</v>
      </c>
      <c r="C63" s="168" t="s">
        <v>172</v>
      </c>
      <c r="D63" s="115">
        <v>13.14</v>
      </c>
      <c r="E63" s="64">
        <f>D63*(1-F63)</f>
        <v>8.0811000000000011</v>
      </c>
      <c r="F63" s="122">
        <v>0.38500000000000001</v>
      </c>
      <c r="G63" s="61">
        <f t="shared" ref="G63" si="18">D63*(1-H63)</f>
        <v>7.8840000000000003</v>
      </c>
      <c r="H63" s="98">
        <v>0.4</v>
      </c>
      <c r="I63" s="65"/>
      <c r="J63" s="90"/>
      <c r="K63" s="68"/>
      <c r="L63" s="66"/>
      <c r="M63" s="177"/>
    </row>
    <row r="64" spans="1:13" s="3" customFormat="1" ht="103.5" customHeight="1" x14ac:dyDescent="0.25">
      <c r="A64" s="160" t="s">
        <v>221</v>
      </c>
      <c r="B64" s="11" t="s">
        <v>220</v>
      </c>
      <c r="C64" s="168" t="s">
        <v>222</v>
      </c>
      <c r="D64" s="115">
        <v>7.74</v>
      </c>
      <c r="E64" s="61">
        <f>D64*(1-F64)</f>
        <v>3.2508000000000004</v>
      </c>
      <c r="F64" s="79">
        <v>0.57999999999999996</v>
      </c>
      <c r="G64" s="64">
        <f>D64*(1-H64)</f>
        <v>3.0960000000000001</v>
      </c>
      <c r="H64" s="95">
        <v>0.6</v>
      </c>
      <c r="I64" s="68"/>
      <c r="J64" s="90"/>
      <c r="K64" s="68"/>
      <c r="L64" s="66"/>
      <c r="M64" s="177"/>
    </row>
    <row r="65" spans="1:13" s="3" customFormat="1" ht="103.5" customHeight="1" x14ac:dyDescent="0.25">
      <c r="A65" s="160" t="s">
        <v>443</v>
      </c>
      <c r="B65" s="280" t="s">
        <v>442</v>
      </c>
      <c r="C65" s="168" t="s">
        <v>444</v>
      </c>
      <c r="D65" s="115">
        <v>6.52</v>
      </c>
      <c r="E65" s="64">
        <f t="shared" ref="E65" si="19">D65*(1-F65)</f>
        <v>4.2379999999999995</v>
      </c>
      <c r="F65" s="79">
        <v>0.35</v>
      </c>
      <c r="G65" s="64">
        <f t="shared" ref="G65" si="20">D65*(1-H65)</f>
        <v>4.1727999999999996</v>
      </c>
      <c r="H65" s="92">
        <v>0.36</v>
      </c>
      <c r="I65" s="68"/>
      <c r="J65" s="90"/>
      <c r="K65" s="68"/>
      <c r="L65" s="66"/>
      <c r="M65" s="310" t="s">
        <v>695</v>
      </c>
    </row>
    <row r="66" spans="1:13" s="3" customFormat="1" ht="101.25" customHeight="1" x14ac:dyDescent="0.25">
      <c r="A66" s="160" t="s">
        <v>286</v>
      </c>
      <c r="B66" s="215" t="s">
        <v>287</v>
      </c>
      <c r="C66" s="168" t="s">
        <v>288</v>
      </c>
      <c r="D66" s="115">
        <v>12.94</v>
      </c>
      <c r="E66" s="93">
        <f t="shared" ref="E66:E67" si="21">D66*(1-F66)</f>
        <v>8.1522000000000006</v>
      </c>
      <c r="F66" s="173">
        <v>0.37</v>
      </c>
      <c r="G66" s="64">
        <f>D66*(1-H66)</f>
        <v>7.9581</v>
      </c>
      <c r="H66" s="209">
        <v>0.38500000000000001</v>
      </c>
      <c r="I66" s="65"/>
      <c r="J66" s="90"/>
      <c r="K66" s="68"/>
      <c r="L66" s="66"/>
      <c r="M66" s="206"/>
    </row>
    <row r="67" spans="1:13" s="3" customFormat="1" ht="107.25" customHeight="1" x14ac:dyDescent="0.25">
      <c r="A67" s="160" t="s">
        <v>104</v>
      </c>
      <c r="B67" s="11" t="s">
        <v>20</v>
      </c>
      <c r="C67" s="168" t="s">
        <v>173</v>
      </c>
      <c r="D67" s="115">
        <v>3.78</v>
      </c>
      <c r="E67" s="86">
        <f t="shared" si="21"/>
        <v>2.4192</v>
      </c>
      <c r="F67" s="87">
        <v>0.36</v>
      </c>
      <c r="G67" s="64">
        <f>D67*(1-H67)</f>
        <v>2.3435999999999999</v>
      </c>
      <c r="H67" s="98">
        <v>0.38</v>
      </c>
      <c r="I67" s="61">
        <f>D67*(1-J67)</f>
        <v>2.2679999999999998</v>
      </c>
      <c r="J67" s="98">
        <v>0.4</v>
      </c>
      <c r="K67" s="65"/>
      <c r="L67" s="66"/>
      <c r="M67" s="206"/>
    </row>
    <row r="68" spans="1:13" s="3" customFormat="1" ht="103.5" customHeight="1" x14ac:dyDescent="0.25">
      <c r="A68" s="160" t="s">
        <v>268</v>
      </c>
      <c r="B68" s="194" t="s">
        <v>269</v>
      </c>
      <c r="C68" s="168" t="s">
        <v>362</v>
      </c>
      <c r="D68" s="115">
        <v>8.68</v>
      </c>
      <c r="E68" s="93">
        <f>D68*(1-F68)</f>
        <v>4.1663999999999994</v>
      </c>
      <c r="F68" s="173">
        <v>0.52</v>
      </c>
      <c r="G68" s="64">
        <f>D68*(1-H68)</f>
        <v>3.9927999999999995</v>
      </c>
      <c r="H68" s="95">
        <v>0.54</v>
      </c>
      <c r="I68" s="93">
        <f>D68*(1-J68)</f>
        <v>3.8191999999999995</v>
      </c>
      <c r="J68" s="95">
        <v>0.56000000000000005</v>
      </c>
      <c r="K68" s="68"/>
      <c r="L68" s="66"/>
      <c r="M68" s="184"/>
    </row>
    <row r="69" spans="1:13" s="3" customFormat="1" ht="110.25" customHeight="1" x14ac:dyDescent="0.25">
      <c r="A69" s="160" t="s">
        <v>105</v>
      </c>
      <c r="B69" s="159" t="s">
        <v>266</v>
      </c>
      <c r="C69" s="168" t="s">
        <v>174</v>
      </c>
      <c r="D69" s="91">
        <v>13.59</v>
      </c>
      <c r="E69" s="61">
        <f t="shared" ref="E69:E72" si="22">D69*(1-F69)</f>
        <v>5.9931899999999994</v>
      </c>
      <c r="F69" s="81">
        <v>0.55900000000000005</v>
      </c>
      <c r="G69" s="68"/>
      <c r="H69" s="90"/>
      <c r="I69" s="68"/>
      <c r="J69" s="90"/>
      <c r="K69" s="68"/>
      <c r="L69" s="66"/>
      <c r="M69" s="177"/>
    </row>
    <row r="70" spans="1:13" s="3" customFormat="1" ht="110.25" customHeight="1" thickBot="1" x14ac:dyDescent="0.3">
      <c r="A70" s="160" t="s">
        <v>300</v>
      </c>
      <c r="B70" s="12" t="s">
        <v>299</v>
      </c>
      <c r="C70" s="168" t="s">
        <v>301</v>
      </c>
      <c r="D70" s="91">
        <v>14.5</v>
      </c>
      <c r="E70" s="61">
        <f t="shared" si="22"/>
        <v>7.3224999999999998</v>
      </c>
      <c r="F70" s="80">
        <v>0.495</v>
      </c>
      <c r="G70" s="68"/>
      <c r="H70" s="90"/>
      <c r="I70" s="68"/>
      <c r="J70" s="90"/>
      <c r="K70" s="68"/>
      <c r="L70" s="66"/>
      <c r="M70" s="177"/>
    </row>
    <row r="71" spans="1:13" s="3" customFormat="1" ht="105" customHeight="1" x14ac:dyDescent="0.25">
      <c r="A71" s="160" t="s">
        <v>106</v>
      </c>
      <c r="B71" s="11" t="s">
        <v>21</v>
      </c>
      <c r="C71" s="171" t="s">
        <v>175</v>
      </c>
      <c r="D71" s="91">
        <v>6.6</v>
      </c>
      <c r="E71" s="61">
        <f t="shared" si="22"/>
        <v>3.8280000000000003</v>
      </c>
      <c r="F71" s="98">
        <v>0.42</v>
      </c>
      <c r="G71" s="64">
        <f>D71*(1-H71)</f>
        <v>3.6960000000000002</v>
      </c>
      <c r="H71" s="98">
        <v>0.44</v>
      </c>
      <c r="I71" s="68"/>
      <c r="J71" s="90"/>
      <c r="K71" s="68"/>
      <c r="L71" s="66"/>
      <c r="M71" s="177"/>
    </row>
    <row r="72" spans="1:13" s="3" customFormat="1" ht="105" customHeight="1" x14ac:dyDescent="0.25">
      <c r="A72" s="160" t="s">
        <v>107</v>
      </c>
      <c r="B72" s="11" t="s">
        <v>22</v>
      </c>
      <c r="C72" s="168" t="s">
        <v>176</v>
      </c>
      <c r="D72" s="115">
        <v>4.5199999999999996</v>
      </c>
      <c r="E72" s="64">
        <f t="shared" si="22"/>
        <v>2.5764</v>
      </c>
      <c r="F72" s="98">
        <v>0.43</v>
      </c>
      <c r="G72" s="64">
        <f t="shared" ref="G72" si="23">D72*(1-H72)</f>
        <v>2.3956</v>
      </c>
      <c r="H72" s="98">
        <v>0.47</v>
      </c>
      <c r="I72" s="61">
        <f>D72*(1-J72)</f>
        <v>2.3051999999999997</v>
      </c>
      <c r="J72" s="98">
        <v>0.49</v>
      </c>
      <c r="K72" s="68"/>
      <c r="L72" s="66"/>
      <c r="M72" s="177"/>
    </row>
    <row r="73" spans="1:13" s="3" customFormat="1" ht="105" customHeight="1" x14ac:dyDescent="0.25">
      <c r="A73" s="160" t="s">
        <v>108</v>
      </c>
      <c r="B73" s="11" t="s">
        <v>23</v>
      </c>
      <c r="C73" s="168" t="s">
        <v>177</v>
      </c>
      <c r="D73" s="115">
        <v>23.14</v>
      </c>
      <c r="E73" s="64">
        <f>D73*(1-F73)</f>
        <v>11.917100000000001</v>
      </c>
      <c r="F73" s="81">
        <v>0.48499999999999999</v>
      </c>
      <c r="G73" s="64">
        <f>D73*(1-H73)</f>
        <v>10.9915</v>
      </c>
      <c r="H73" s="81">
        <v>0.52500000000000002</v>
      </c>
      <c r="I73" s="82">
        <f>D73*(1-J73)</f>
        <v>10.528699999999999</v>
      </c>
      <c r="J73" s="97">
        <v>0.54500000000000004</v>
      </c>
      <c r="K73" s="68"/>
      <c r="L73" s="66"/>
      <c r="M73" s="177"/>
    </row>
    <row r="74" spans="1:13" s="3" customFormat="1" ht="105" customHeight="1" x14ac:dyDescent="0.25">
      <c r="A74" s="160" t="s">
        <v>109</v>
      </c>
      <c r="B74" s="11" t="s">
        <v>24</v>
      </c>
      <c r="C74" s="168" t="s">
        <v>178</v>
      </c>
      <c r="D74" s="115">
        <v>15.32</v>
      </c>
      <c r="E74" s="64">
        <f t="shared" ref="E74" si="24">D74*(1-F74)</f>
        <v>8.4260000000000002</v>
      </c>
      <c r="F74" s="98">
        <v>0.45</v>
      </c>
      <c r="G74" s="64">
        <f t="shared" ref="G74" si="25">D74*(1-H74)</f>
        <v>7.9664000000000001</v>
      </c>
      <c r="H74" s="98">
        <v>0.48</v>
      </c>
      <c r="I74" s="82">
        <f>D74*(1-J74)</f>
        <v>7.66</v>
      </c>
      <c r="J74" s="95">
        <v>0.5</v>
      </c>
      <c r="K74" s="68"/>
      <c r="L74" s="66"/>
      <c r="M74" s="177"/>
    </row>
    <row r="75" spans="1:13" s="3" customFormat="1" ht="105" customHeight="1" x14ac:dyDescent="0.25">
      <c r="A75" s="160" t="s">
        <v>262</v>
      </c>
      <c r="B75" s="11" t="s">
        <v>263</v>
      </c>
      <c r="C75" s="168" t="s">
        <v>264</v>
      </c>
      <c r="D75" s="115">
        <v>14.41</v>
      </c>
      <c r="E75" s="64">
        <f>D75*(1-F75)</f>
        <v>9.5105999999999984</v>
      </c>
      <c r="F75" s="98">
        <v>0.34</v>
      </c>
      <c r="G75" s="68"/>
      <c r="H75" s="66"/>
      <c r="I75" s="68"/>
      <c r="J75" s="66"/>
      <c r="K75" s="68"/>
      <c r="L75" s="66"/>
      <c r="M75" s="177"/>
    </row>
    <row r="76" spans="1:13" s="3" customFormat="1" ht="105" customHeight="1" x14ac:dyDescent="0.25">
      <c r="A76" s="160" t="s">
        <v>280</v>
      </c>
      <c r="B76" s="15" t="s">
        <v>281</v>
      </c>
      <c r="C76" s="168" t="s">
        <v>282</v>
      </c>
      <c r="D76" s="115">
        <v>13.43</v>
      </c>
      <c r="E76" s="93">
        <f t="shared" ref="E76" si="26">D76*(1-F76)</f>
        <v>7.5879499999999993</v>
      </c>
      <c r="F76" s="80">
        <v>0.435</v>
      </c>
      <c r="G76" s="93">
        <f>D76*(1-H76)</f>
        <v>7.3193499999999991</v>
      </c>
      <c r="H76" s="209">
        <v>0.45500000000000002</v>
      </c>
      <c r="I76" s="65"/>
      <c r="J76" s="90"/>
      <c r="K76" s="68"/>
      <c r="L76" s="66"/>
      <c r="M76" s="177"/>
    </row>
    <row r="77" spans="1:13" s="3" customFormat="1" ht="105" customHeight="1" thickBot="1" x14ac:dyDescent="0.3">
      <c r="A77" s="160" t="s">
        <v>110</v>
      </c>
      <c r="B77" s="10" t="s">
        <v>25</v>
      </c>
      <c r="C77" s="168" t="s">
        <v>179</v>
      </c>
      <c r="D77" s="114">
        <v>16.68</v>
      </c>
      <c r="E77" s="117">
        <f>D77*(1-F77)</f>
        <v>11.008799999999999</v>
      </c>
      <c r="F77" s="291">
        <v>0.34</v>
      </c>
      <c r="G77" s="58">
        <f>D77*(1-H77)</f>
        <v>10.9254</v>
      </c>
      <c r="H77" s="292">
        <v>0.34499999999999997</v>
      </c>
      <c r="I77" s="53"/>
      <c r="J77" s="54"/>
      <c r="K77" s="53"/>
      <c r="L77" s="56"/>
      <c r="M77" s="322" t="s">
        <v>694</v>
      </c>
    </row>
    <row r="78" spans="1:13" s="3" customFormat="1" ht="32.25" thickBot="1" x14ac:dyDescent="0.3">
      <c r="A78" s="22"/>
      <c r="B78" s="23"/>
      <c r="C78" s="24"/>
      <c r="D78" s="52"/>
      <c r="E78" s="337" t="s">
        <v>46</v>
      </c>
      <c r="F78" s="338"/>
      <c r="G78" s="348" t="s">
        <v>42</v>
      </c>
      <c r="H78" s="349"/>
      <c r="I78" s="339" t="s">
        <v>43</v>
      </c>
      <c r="J78" s="338"/>
      <c r="K78" s="337" t="s">
        <v>44</v>
      </c>
      <c r="L78" s="338"/>
      <c r="M78" s="25"/>
    </row>
    <row r="79" spans="1:13" s="3" customFormat="1" ht="53.25" thickBot="1" x14ac:dyDescent="0.3">
      <c r="A79" s="20" t="s">
        <v>0</v>
      </c>
      <c r="B79" s="169" t="s">
        <v>1</v>
      </c>
      <c r="C79" s="29" t="s">
        <v>211</v>
      </c>
      <c r="D79" s="170" t="s">
        <v>2</v>
      </c>
      <c r="E79" s="27" t="s">
        <v>3</v>
      </c>
      <c r="F79" s="44" t="s">
        <v>4</v>
      </c>
      <c r="G79" s="27" t="s">
        <v>3</v>
      </c>
      <c r="H79" s="45" t="s">
        <v>4</v>
      </c>
      <c r="I79" s="46" t="s">
        <v>3</v>
      </c>
      <c r="J79" s="47" t="s">
        <v>4</v>
      </c>
      <c r="K79" s="27" t="s">
        <v>3</v>
      </c>
      <c r="L79" s="28" t="s">
        <v>4</v>
      </c>
      <c r="M79" s="164" t="s">
        <v>548</v>
      </c>
    </row>
    <row r="80" spans="1:13" s="3" customFormat="1" ht="107.25" customHeight="1" x14ac:dyDescent="0.25">
      <c r="A80" s="160" t="s">
        <v>111</v>
      </c>
      <c r="B80" s="11" t="s">
        <v>71</v>
      </c>
      <c r="C80" s="168" t="s">
        <v>180</v>
      </c>
      <c r="D80" s="115">
        <v>13.95</v>
      </c>
      <c r="E80" s="64">
        <f>D80*(1-F80)</f>
        <v>7.9515000000000002</v>
      </c>
      <c r="F80" s="124">
        <v>0.43</v>
      </c>
      <c r="G80" s="61">
        <f t="shared" ref="G80:G84" si="27">D80*(1-H80)</f>
        <v>7.3935000000000004</v>
      </c>
      <c r="H80" s="98">
        <v>0.47</v>
      </c>
      <c r="I80" s="61">
        <f>D80*(1-J80)</f>
        <v>6.9749999999999996</v>
      </c>
      <c r="J80" s="98">
        <v>0.5</v>
      </c>
      <c r="K80" s="68"/>
      <c r="L80" s="66"/>
      <c r="M80" s="184"/>
    </row>
    <row r="81" spans="1:13" s="3" customFormat="1" ht="107.25" customHeight="1" x14ac:dyDescent="0.25">
      <c r="A81" s="160" t="s">
        <v>250</v>
      </c>
      <c r="B81" s="11" t="s">
        <v>251</v>
      </c>
      <c r="C81" s="168" t="s">
        <v>252</v>
      </c>
      <c r="D81" s="115">
        <v>17</v>
      </c>
      <c r="E81" s="93">
        <f t="shared" ref="E81" si="28">D81*(1-F81)</f>
        <v>6.9700000000000006</v>
      </c>
      <c r="F81" s="98">
        <v>0.59</v>
      </c>
      <c r="G81" s="64">
        <f t="shared" ref="G81" si="29">D81*(1-H81)</f>
        <v>6.29</v>
      </c>
      <c r="H81" s="125">
        <v>0.63</v>
      </c>
      <c r="I81" s="65"/>
      <c r="J81" s="90"/>
      <c r="K81" s="68"/>
      <c r="L81" s="66"/>
      <c r="M81" s="184"/>
    </row>
    <row r="82" spans="1:13" s="3" customFormat="1" ht="107.25" customHeight="1" x14ac:dyDescent="0.25">
      <c r="A82" s="160" t="s">
        <v>112</v>
      </c>
      <c r="B82" s="11" t="s">
        <v>26</v>
      </c>
      <c r="C82" s="168" t="s">
        <v>181</v>
      </c>
      <c r="D82" s="115">
        <v>28.08</v>
      </c>
      <c r="E82" s="64">
        <f>D82*(1-F82)</f>
        <v>10.670399999999999</v>
      </c>
      <c r="F82" s="124">
        <v>0.62</v>
      </c>
      <c r="G82" s="65">
        <f t="shared" ref="G82:L82" si="30">E82</f>
        <v>10.670399999999999</v>
      </c>
      <c r="H82" s="90">
        <f t="shared" si="30"/>
        <v>0.62</v>
      </c>
      <c r="I82" s="65">
        <f t="shared" si="30"/>
        <v>10.670399999999999</v>
      </c>
      <c r="J82" s="90">
        <f t="shared" si="30"/>
        <v>0.62</v>
      </c>
      <c r="K82" s="68">
        <f t="shared" si="30"/>
        <v>10.670399999999999</v>
      </c>
      <c r="L82" s="66">
        <f t="shared" si="30"/>
        <v>0.62</v>
      </c>
      <c r="M82" s="184"/>
    </row>
    <row r="83" spans="1:13" s="3" customFormat="1" ht="107.25" customHeight="1" x14ac:dyDescent="0.25">
      <c r="A83" s="160" t="s">
        <v>113</v>
      </c>
      <c r="B83" s="11" t="s">
        <v>27</v>
      </c>
      <c r="C83" s="168" t="s">
        <v>182</v>
      </c>
      <c r="D83" s="115">
        <v>10.25</v>
      </c>
      <c r="E83" s="64">
        <f>D83*(1-F83)</f>
        <v>6.6625000000000005</v>
      </c>
      <c r="F83" s="124">
        <v>0.35</v>
      </c>
      <c r="G83" s="65">
        <f t="shared" ref="G83:J83" si="31">E83</f>
        <v>6.6625000000000005</v>
      </c>
      <c r="H83" s="90">
        <f t="shared" si="31"/>
        <v>0.35</v>
      </c>
      <c r="I83" s="65">
        <f t="shared" si="31"/>
        <v>6.6625000000000005</v>
      </c>
      <c r="J83" s="90">
        <f t="shared" si="31"/>
        <v>0.35</v>
      </c>
      <c r="K83" s="68">
        <f>I83</f>
        <v>6.6625000000000005</v>
      </c>
      <c r="L83" s="66">
        <f>J83</f>
        <v>0.35</v>
      </c>
      <c r="M83" s="310" t="s">
        <v>695</v>
      </c>
    </row>
    <row r="84" spans="1:13" s="3" customFormat="1" ht="107.25" customHeight="1" x14ac:dyDescent="0.5">
      <c r="A84" s="160" t="s">
        <v>114</v>
      </c>
      <c r="B84" s="11" t="s">
        <v>28</v>
      </c>
      <c r="C84" s="168" t="s">
        <v>183</v>
      </c>
      <c r="D84" s="115">
        <v>5.95</v>
      </c>
      <c r="E84" s="61">
        <f>D84*(1-F84)</f>
        <v>3.0940000000000003</v>
      </c>
      <c r="F84" s="63">
        <v>0.48</v>
      </c>
      <c r="G84" s="61">
        <f t="shared" si="27"/>
        <v>2.9155000000000002</v>
      </c>
      <c r="H84" s="83">
        <v>0.51</v>
      </c>
      <c r="I84" s="61">
        <f>D84-(D84*J84)</f>
        <v>2.7369999999999997</v>
      </c>
      <c r="J84" s="63">
        <v>0.54</v>
      </c>
      <c r="K84" s="68"/>
      <c r="L84" s="129"/>
      <c r="M84" s="177"/>
    </row>
    <row r="85" spans="1:13" s="3" customFormat="1" ht="106.5" customHeight="1" x14ac:dyDescent="0.5">
      <c r="A85" s="160" t="s">
        <v>223</v>
      </c>
      <c r="B85" s="11" t="s">
        <v>224</v>
      </c>
      <c r="C85" s="168" t="s">
        <v>354</v>
      </c>
      <c r="D85" s="115">
        <v>60.41</v>
      </c>
      <c r="E85" s="130">
        <f t="shared" ref="E85:E86" si="32">D85*(1-F85)</f>
        <v>33.225500000000004</v>
      </c>
      <c r="F85" s="126">
        <v>0.45</v>
      </c>
      <c r="G85" s="65"/>
      <c r="H85" s="90"/>
      <c r="I85" s="65"/>
      <c r="J85" s="90"/>
      <c r="K85" s="68"/>
      <c r="L85" s="129"/>
      <c r="M85" s="177"/>
    </row>
    <row r="86" spans="1:13" s="3" customFormat="1" ht="103.5" customHeight="1" x14ac:dyDescent="0.5">
      <c r="A86" s="160" t="s">
        <v>115</v>
      </c>
      <c r="B86" s="11" t="s">
        <v>39</v>
      </c>
      <c r="C86" s="168" t="s">
        <v>184</v>
      </c>
      <c r="D86" s="115">
        <v>11.68</v>
      </c>
      <c r="E86" s="64">
        <f t="shared" si="32"/>
        <v>6.5991999999999988</v>
      </c>
      <c r="F86" s="131">
        <v>0.435</v>
      </c>
      <c r="G86" s="65"/>
      <c r="H86" s="90"/>
      <c r="I86" s="65"/>
      <c r="J86" s="90"/>
      <c r="K86" s="68"/>
      <c r="L86" s="129"/>
      <c r="M86" s="177"/>
    </row>
    <row r="87" spans="1:13" s="3" customFormat="1" ht="104.25" customHeight="1" x14ac:dyDescent="0.25">
      <c r="A87" s="160" t="s">
        <v>116</v>
      </c>
      <c r="B87" s="12" t="s">
        <v>678</v>
      </c>
      <c r="C87" s="168" t="s">
        <v>185</v>
      </c>
      <c r="D87" s="115">
        <v>17.399999999999999</v>
      </c>
      <c r="E87" s="64">
        <f>D87*(1-F87)</f>
        <v>9.7439999999999998</v>
      </c>
      <c r="F87" s="126">
        <v>0.44</v>
      </c>
      <c r="G87" s="82">
        <f t="shared" ref="G87" si="33">D87*(1-H87)</f>
        <v>9.395999999999999</v>
      </c>
      <c r="H87" s="83">
        <v>0.46</v>
      </c>
      <c r="I87" s="65"/>
      <c r="J87" s="90"/>
      <c r="K87" s="68"/>
      <c r="L87" s="66"/>
      <c r="M87" s="177"/>
    </row>
    <row r="88" spans="1:13" s="3" customFormat="1" ht="104.25" customHeight="1" x14ac:dyDescent="0.5">
      <c r="A88" s="160" t="s">
        <v>298</v>
      </c>
      <c r="B88" s="215" t="s">
        <v>49</v>
      </c>
      <c r="C88" s="168" t="s">
        <v>186</v>
      </c>
      <c r="D88" s="115">
        <v>4.32</v>
      </c>
      <c r="E88" s="135">
        <f>D88*(1-F88)</f>
        <v>2.7</v>
      </c>
      <c r="F88" s="81">
        <v>0.375</v>
      </c>
      <c r="G88" s="84">
        <f>D88*(1-H88)</f>
        <v>2.5920000000000001</v>
      </c>
      <c r="H88" s="95">
        <v>0.4</v>
      </c>
      <c r="I88" s="65"/>
      <c r="J88" s="90"/>
      <c r="K88" s="68"/>
      <c r="L88" s="129"/>
      <c r="M88" s="177"/>
    </row>
    <row r="89" spans="1:13" s="3" customFormat="1" ht="104.25" customHeight="1" x14ac:dyDescent="0.5">
      <c r="A89" s="160" t="s">
        <v>401</v>
      </c>
      <c r="B89" s="14" t="s">
        <v>61</v>
      </c>
      <c r="C89" s="168" t="s">
        <v>187</v>
      </c>
      <c r="D89" s="220">
        <v>5.45</v>
      </c>
      <c r="E89" s="132">
        <f>D89*(1-F89)</f>
        <v>3.4335</v>
      </c>
      <c r="F89" s="133">
        <v>0.37</v>
      </c>
      <c r="G89" s="82">
        <f>D89*(1-H89)</f>
        <v>3.3245</v>
      </c>
      <c r="H89" s="83">
        <v>0.39</v>
      </c>
      <c r="I89" s="82">
        <f>D89*(1-J89)</f>
        <v>3.2155000000000005</v>
      </c>
      <c r="J89" s="95">
        <v>0.41</v>
      </c>
      <c r="K89" s="68"/>
      <c r="L89" s="129"/>
      <c r="M89" s="184"/>
    </row>
    <row r="90" spans="1:13" s="3" customFormat="1" ht="104.25" customHeight="1" x14ac:dyDescent="0.5">
      <c r="A90" s="160" t="s">
        <v>117</v>
      </c>
      <c r="B90" s="216" t="s">
        <v>50</v>
      </c>
      <c r="C90" s="168" t="s">
        <v>188</v>
      </c>
      <c r="D90" s="115">
        <v>9.14</v>
      </c>
      <c r="E90" s="135">
        <f t="shared" ref="E90" si="34">D90*(1-F90)</f>
        <v>4.8442000000000007</v>
      </c>
      <c r="F90" s="92">
        <v>0.47</v>
      </c>
      <c r="G90" s="132">
        <f>D90*(1-H90)</f>
        <v>4.57</v>
      </c>
      <c r="H90" s="83">
        <v>0.5</v>
      </c>
      <c r="I90" s="132">
        <v>4.1100000000000003</v>
      </c>
      <c r="J90" s="95">
        <v>0.55000000000000004</v>
      </c>
      <c r="K90" s="68"/>
      <c r="L90" s="129"/>
      <c r="M90" s="177"/>
    </row>
    <row r="91" spans="1:13" s="3" customFormat="1" ht="104.25" customHeight="1" x14ac:dyDescent="0.25">
      <c r="A91" s="160" t="s">
        <v>139</v>
      </c>
      <c r="B91" s="290" t="s">
        <v>550</v>
      </c>
      <c r="C91" s="168" t="s">
        <v>189</v>
      </c>
      <c r="D91" s="115">
        <v>104.05</v>
      </c>
      <c r="E91" s="132">
        <f>D91*(1-F91)</f>
        <v>49.943999999999996</v>
      </c>
      <c r="F91" s="128">
        <v>0.52</v>
      </c>
      <c r="G91" s="82">
        <f>D91*(1-H91)</f>
        <v>47.862999999999992</v>
      </c>
      <c r="H91" s="133">
        <v>0.54</v>
      </c>
      <c r="I91" s="65"/>
      <c r="J91" s="90"/>
      <c r="K91" s="342" t="s">
        <v>358</v>
      </c>
      <c r="L91" s="343"/>
      <c r="M91" s="177"/>
    </row>
    <row r="92" spans="1:13" s="3" customFormat="1" ht="104.25" customHeight="1" x14ac:dyDescent="0.5">
      <c r="A92" s="160" t="s">
        <v>557</v>
      </c>
      <c r="B92" s="216" t="s">
        <v>558</v>
      </c>
      <c r="C92" s="168" t="s">
        <v>559</v>
      </c>
      <c r="D92" s="115">
        <v>4.8</v>
      </c>
      <c r="E92" s="135">
        <f t="shared" ref="E92" si="35">D92*(1-F92)</f>
        <v>3.1679999999999997</v>
      </c>
      <c r="F92" s="92">
        <v>0.34</v>
      </c>
      <c r="G92" s="132">
        <f t="shared" ref="G92" si="36">D92*(1-H92)</f>
        <v>3.12</v>
      </c>
      <c r="H92" s="83">
        <v>0.35</v>
      </c>
      <c r="I92" s="65"/>
      <c r="J92" s="90"/>
      <c r="K92" s="68"/>
      <c r="L92" s="129"/>
      <c r="M92" s="177"/>
    </row>
    <row r="93" spans="1:13" s="3" customFormat="1" ht="101.25" customHeight="1" x14ac:dyDescent="0.25">
      <c r="A93" s="160" t="s">
        <v>118</v>
      </c>
      <c r="B93" s="12" t="s">
        <v>36</v>
      </c>
      <c r="C93" s="168" t="s">
        <v>190</v>
      </c>
      <c r="D93" s="115">
        <v>17.5</v>
      </c>
      <c r="E93" s="64">
        <f>D93*(1-F93)</f>
        <v>10.150000000000002</v>
      </c>
      <c r="F93" s="128">
        <v>0.42</v>
      </c>
      <c r="G93" s="82">
        <f>D93*(1-H93)</f>
        <v>9.625</v>
      </c>
      <c r="H93" s="95">
        <v>0.45</v>
      </c>
      <c r="I93" s="65"/>
      <c r="J93" s="90"/>
      <c r="K93" s="68"/>
      <c r="L93" s="66"/>
      <c r="M93" s="177"/>
    </row>
    <row r="94" spans="1:13" s="3" customFormat="1" ht="114.75" customHeight="1" x14ac:dyDescent="0.25">
      <c r="A94" s="160" t="s">
        <v>119</v>
      </c>
      <c r="B94" s="12" t="s">
        <v>140</v>
      </c>
      <c r="C94" s="168" t="s">
        <v>191</v>
      </c>
      <c r="D94" s="115">
        <v>18.14</v>
      </c>
      <c r="E94" s="64">
        <f>D94*(1-F94)</f>
        <v>11.2468</v>
      </c>
      <c r="F94" s="128">
        <v>0.38</v>
      </c>
      <c r="G94" s="61">
        <f>D94*(1-H94)</f>
        <v>10.884</v>
      </c>
      <c r="H94" s="95">
        <v>0.4</v>
      </c>
      <c r="I94" s="61">
        <f>D94*(1-J94)</f>
        <v>10.521200000000002</v>
      </c>
      <c r="J94" s="95">
        <v>0.42</v>
      </c>
      <c r="K94" s="68"/>
      <c r="L94" s="66"/>
      <c r="M94" s="177"/>
    </row>
    <row r="95" spans="1:13" s="3" customFormat="1" ht="105.75" customHeight="1" thickBot="1" x14ac:dyDescent="0.3">
      <c r="A95" s="160" t="s">
        <v>234</v>
      </c>
      <c r="B95" s="39" t="s">
        <v>235</v>
      </c>
      <c r="C95" s="168" t="s">
        <v>236</v>
      </c>
      <c r="D95" s="115">
        <v>7.27</v>
      </c>
      <c r="E95" s="350" t="s">
        <v>363</v>
      </c>
      <c r="F95" s="351"/>
      <c r="G95" s="350" t="s">
        <v>364</v>
      </c>
      <c r="H95" s="351"/>
      <c r="I95" s="350" t="s">
        <v>365</v>
      </c>
      <c r="J95" s="351"/>
      <c r="K95" s="53"/>
      <c r="L95" s="56"/>
      <c r="M95" s="201"/>
    </row>
    <row r="96" spans="1:13" s="3" customFormat="1" ht="32.25" thickBot="1" x14ac:dyDescent="0.3">
      <c r="A96" s="22"/>
      <c r="B96" s="23"/>
      <c r="C96" s="24"/>
      <c r="D96" s="52"/>
      <c r="E96" s="337" t="s">
        <v>46</v>
      </c>
      <c r="F96" s="338"/>
      <c r="G96" s="348" t="s">
        <v>42</v>
      </c>
      <c r="H96" s="349"/>
      <c r="I96" s="339" t="s">
        <v>43</v>
      </c>
      <c r="J96" s="338"/>
      <c r="K96" s="337" t="s">
        <v>44</v>
      </c>
      <c r="L96" s="338"/>
      <c r="M96" s="25"/>
    </row>
    <row r="97" spans="1:25" s="3" customFormat="1" ht="53.25" thickBot="1" x14ac:dyDescent="0.3">
      <c r="A97" s="20" t="s">
        <v>0</v>
      </c>
      <c r="B97" s="169" t="s">
        <v>1</v>
      </c>
      <c r="C97" s="29" t="s">
        <v>211</v>
      </c>
      <c r="D97" s="170" t="s">
        <v>2</v>
      </c>
      <c r="E97" s="27" t="s">
        <v>3</v>
      </c>
      <c r="F97" s="44" t="s">
        <v>4</v>
      </c>
      <c r="G97" s="27" t="s">
        <v>3</v>
      </c>
      <c r="H97" s="45" t="s">
        <v>4</v>
      </c>
      <c r="I97" s="46" t="s">
        <v>3</v>
      </c>
      <c r="J97" s="47" t="s">
        <v>4</v>
      </c>
      <c r="K97" s="27" t="s">
        <v>3</v>
      </c>
      <c r="L97" s="28" t="s">
        <v>4</v>
      </c>
      <c r="M97" s="164" t="s">
        <v>548</v>
      </c>
    </row>
    <row r="98" spans="1:25" s="3" customFormat="1" ht="105.75" customHeight="1" x14ac:dyDescent="0.25">
      <c r="A98" s="160" t="s">
        <v>120</v>
      </c>
      <c r="B98" s="166" t="s">
        <v>40</v>
      </c>
      <c r="C98" s="168" t="s">
        <v>192</v>
      </c>
      <c r="D98" s="115">
        <f>10.61/1.1</f>
        <v>9.6454545454545446</v>
      </c>
      <c r="E98" s="64">
        <f>D98*(1-F98)</f>
        <v>5.9801818181818174</v>
      </c>
      <c r="F98" s="128">
        <v>0.38</v>
      </c>
      <c r="G98" s="82">
        <f t="shared" ref="G98" si="37">D98*(1-H98)</f>
        <v>5.7872727272727262</v>
      </c>
      <c r="H98" s="95">
        <v>0.4</v>
      </c>
      <c r="I98" s="65"/>
      <c r="J98" s="90"/>
      <c r="K98" s="68"/>
      <c r="L98" s="66"/>
      <c r="M98" s="181"/>
    </row>
    <row r="99" spans="1:25" s="3" customFormat="1" ht="105.75" customHeight="1" x14ac:dyDescent="0.25">
      <c r="A99" s="160" t="s">
        <v>355</v>
      </c>
      <c r="B99" s="39" t="s">
        <v>356</v>
      </c>
      <c r="C99" s="168" t="s">
        <v>357</v>
      </c>
      <c r="D99" s="115">
        <v>19.32</v>
      </c>
      <c r="E99" s="93">
        <f>D99*(1-F99)</f>
        <v>12.751199999999999</v>
      </c>
      <c r="F99" s="92">
        <v>0.34</v>
      </c>
      <c r="G99" s="64">
        <f>D99*(1-H99)</f>
        <v>12.364800000000001</v>
      </c>
      <c r="H99" s="95">
        <v>0.36</v>
      </c>
      <c r="I99" s="65"/>
      <c r="J99" s="90"/>
      <c r="K99" s="68"/>
      <c r="L99" s="66"/>
      <c r="M99" s="181"/>
    </row>
    <row r="100" spans="1:25" s="3" customFormat="1" ht="109.7" customHeight="1" x14ac:dyDescent="0.25">
      <c r="A100" s="227" t="s">
        <v>359</v>
      </c>
      <c r="B100" s="15" t="s">
        <v>360</v>
      </c>
      <c r="C100" s="168" t="s">
        <v>361</v>
      </c>
      <c r="D100" s="115">
        <v>46.95</v>
      </c>
      <c r="E100" s="93">
        <f>D100*(1-F100)</f>
        <v>30.048000000000002</v>
      </c>
      <c r="F100" s="92">
        <v>0.36</v>
      </c>
      <c r="G100" s="64">
        <f>D100*(1-H100)</f>
        <v>29.34375</v>
      </c>
      <c r="H100" s="97">
        <v>0.375</v>
      </c>
      <c r="I100" s="65"/>
      <c r="J100" s="90"/>
      <c r="K100" s="68"/>
      <c r="L100" s="66"/>
      <c r="M100" s="181"/>
    </row>
    <row r="101" spans="1:25" s="3" customFormat="1" ht="109.7" customHeight="1" x14ac:dyDescent="0.25">
      <c r="A101" s="227" t="s">
        <v>536</v>
      </c>
      <c r="B101" s="15" t="s">
        <v>537</v>
      </c>
      <c r="C101" s="168" t="s">
        <v>538</v>
      </c>
      <c r="D101" s="115">
        <v>18</v>
      </c>
      <c r="E101" s="93">
        <f t="shared" ref="E101" si="38">D101*(1-F101)</f>
        <v>11.700000000000001</v>
      </c>
      <c r="F101" s="92">
        <v>0.35</v>
      </c>
      <c r="G101" s="93">
        <f>D101*(1-H101)</f>
        <v>11.34</v>
      </c>
      <c r="H101" s="127">
        <v>0.37</v>
      </c>
      <c r="I101" s="65"/>
      <c r="J101" s="90"/>
      <c r="K101" s="68"/>
      <c r="L101" s="66"/>
      <c r="M101" s="181"/>
    </row>
    <row r="102" spans="1:25" s="3" customFormat="1" ht="109.7" customHeight="1" thickBot="1" x14ac:dyDescent="1.05">
      <c r="A102" s="30"/>
      <c r="B102" s="30"/>
      <c r="C102" s="31"/>
      <c r="D102" s="106"/>
      <c r="E102" s="136"/>
      <c r="F102" s="137"/>
      <c r="G102" s="136"/>
      <c r="H102" s="137"/>
      <c r="I102" s="136"/>
      <c r="J102" s="137"/>
      <c r="K102" s="136"/>
      <c r="L102" s="136"/>
      <c r="M102" s="185"/>
    </row>
    <row r="103" spans="1:25" s="3" customFormat="1" ht="32.25" thickBot="1" x14ac:dyDescent="0.55000000000000004">
      <c r="A103" s="336"/>
      <c r="B103" s="336"/>
      <c r="C103" s="32"/>
      <c r="D103" s="49"/>
      <c r="E103" s="337" t="s">
        <v>46</v>
      </c>
      <c r="F103" s="338"/>
      <c r="G103" s="337" t="s">
        <v>42</v>
      </c>
      <c r="H103" s="338"/>
      <c r="I103" s="339" t="s">
        <v>43</v>
      </c>
      <c r="J103" s="338"/>
      <c r="K103" s="337" t="s">
        <v>44</v>
      </c>
      <c r="L103" s="338"/>
      <c r="M103" s="186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s="3" customFormat="1" ht="53.25" thickBot="1" x14ac:dyDescent="0.3">
      <c r="A104" s="21" t="s">
        <v>0</v>
      </c>
      <c r="B104" s="19" t="s">
        <v>1</v>
      </c>
      <c r="C104" s="29" t="s">
        <v>211</v>
      </c>
      <c r="D104" s="43" t="s">
        <v>2</v>
      </c>
      <c r="E104" s="27" t="s">
        <v>3</v>
      </c>
      <c r="F104" s="44" t="s">
        <v>4</v>
      </c>
      <c r="G104" s="27" t="s">
        <v>3</v>
      </c>
      <c r="H104" s="45" t="s">
        <v>4</v>
      </c>
      <c r="I104" s="46" t="s">
        <v>3</v>
      </c>
      <c r="J104" s="47" t="s">
        <v>4</v>
      </c>
      <c r="K104" s="27" t="s">
        <v>3</v>
      </c>
      <c r="L104" s="28" t="s">
        <v>4</v>
      </c>
      <c r="M104" s="164" t="s">
        <v>548</v>
      </c>
    </row>
    <row r="105" spans="1:25" s="3" customFormat="1" ht="108" customHeight="1" x14ac:dyDescent="0.25">
      <c r="A105" s="160" t="s">
        <v>121</v>
      </c>
      <c r="B105" s="11" t="s">
        <v>29</v>
      </c>
      <c r="C105" s="160" t="s">
        <v>193</v>
      </c>
      <c r="D105" s="57">
        <v>22.95</v>
      </c>
      <c r="E105" s="86">
        <f t="shared" ref="E105:E106" si="39">D105*(1-F105)</f>
        <v>9.18</v>
      </c>
      <c r="F105" s="87">
        <v>0.6</v>
      </c>
      <c r="G105" s="68"/>
      <c r="H105" s="90"/>
      <c r="I105" s="68"/>
      <c r="J105" s="69"/>
      <c r="K105" s="65"/>
      <c r="L105" s="66"/>
      <c r="M105" s="177"/>
    </row>
    <row r="106" spans="1:25" s="3" customFormat="1" ht="111" customHeight="1" x14ac:dyDescent="0.25">
      <c r="A106" s="160" t="s">
        <v>122</v>
      </c>
      <c r="B106" s="11" t="s">
        <v>30</v>
      </c>
      <c r="C106" s="160" t="s">
        <v>194</v>
      </c>
      <c r="D106" s="57">
        <v>22.95</v>
      </c>
      <c r="E106" s="61">
        <f t="shared" si="39"/>
        <v>9.18</v>
      </c>
      <c r="F106" s="79">
        <v>0.6</v>
      </c>
      <c r="G106" s="68"/>
      <c r="H106" s="90"/>
      <c r="I106" s="68"/>
      <c r="J106" s="69"/>
      <c r="K106" s="65"/>
      <c r="L106" s="66"/>
      <c r="M106" s="177"/>
    </row>
    <row r="107" spans="1:25" s="3" customFormat="1" ht="106.5" customHeight="1" x14ac:dyDescent="0.25">
      <c r="A107" s="160" t="s">
        <v>246</v>
      </c>
      <c r="B107" s="11" t="s">
        <v>247</v>
      </c>
      <c r="C107" s="160" t="s">
        <v>248</v>
      </c>
      <c r="D107" s="139">
        <v>49.64</v>
      </c>
      <c r="E107" s="61">
        <f t="shared" ref="E107:E115" si="40">D107*(1-F107)</f>
        <v>23.559144</v>
      </c>
      <c r="F107" s="145">
        <v>0.52539999999999998</v>
      </c>
      <c r="G107" s="68"/>
      <c r="H107" s="66"/>
      <c r="I107" s="140"/>
      <c r="J107" s="94"/>
      <c r="K107" s="141"/>
      <c r="L107" s="66"/>
      <c r="M107" s="177"/>
    </row>
    <row r="108" spans="1:25" s="3" customFormat="1" ht="111.75" customHeight="1" x14ac:dyDescent="0.25">
      <c r="A108" s="160" t="s">
        <v>123</v>
      </c>
      <c r="B108" s="11" t="s">
        <v>31</v>
      </c>
      <c r="C108" s="160" t="s">
        <v>195</v>
      </c>
      <c r="D108" s="57">
        <v>10.44</v>
      </c>
      <c r="E108" s="61">
        <f t="shared" si="40"/>
        <v>5.3243999999999998</v>
      </c>
      <c r="F108" s="63">
        <v>0.49</v>
      </c>
      <c r="G108" s="61">
        <f>D108*(1-H108)</f>
        <v>4.8023999999999996</v>
      </c>
      <c r="H108" s="63">
        <v>0.54</v>
      </c>
      <c r="I108" s="68"/>
      <c r="J108" s="90"/>
      <c r="K108" s="65"/>
      <c r="L108" s="66"/>
      <c r="M108" s="177"/>
    </row>
    <row r="109" spans="1:25" s="3" customFormat="1" ht="108" customHeight="1" x14ac:dyDescent="0.25">
      <c r="A109" s="160" t="s">
        <v>351</v>
      </c>
      <c r="B109" s="215" t="s">
        <v>352</v>
      </c>
      <c r="C109" s="160" t="s">
        <v>353</v>
      </c>
      <c r="D109" s="57">
        <v>22.27</v>
      </c>
      <c r="E109" s="93">
        <f t="shared" si="40"/>
        <v>11.135</v>
      </c>
      <c r="F109" s="63">
        <v>0.5</v>
      </c>
      <c r="G109" s="68"/>
      <c r="H109" s="66"/>
      <c r="I109" s="68"/>
      <c r="J109" s="90"/>
      <c r="K109" s="65"/>
      <c r="L109" s="66"/>
      <c r="M109" s="177"/>
    </row>
    <row r="110" spans="1:25" s="3" customFormat="1" ht="108" customHeight="1" x14ac:dyDescent="0.25">
      <c r="A110" s="160" t="s">
        <v>124</v>
      </c>
      <c r="B110" s="11" t="s">
        <v>54</v>
      </c>
      <c r="C110" s="160" t="s">
        <v>196</v>
      </c>
      <c r="D110" s="57">
        <v>8.36</v>
      </c>
      <c r="E110" s="61">
        <f t="shared" si="40"/>
        <v>4.0127999999999995</v>
      </c>
      <c r="F110" s="63">
        <v>0.52</v>
      </c>
      <c r="G110" s="84">
        <f>D110*(1-H110)</f>
        <v>3.8455999999999992</v>
      </c>
      <c r="H110" s="95">
        <v>0.54</v>
      </c>
      <c r="I110" s="84">
        <f>D110*(1-J110)</f>
        <v>3.6783999999999994</v>
      </c>
      <c r="J110" s="95">
        <v>0.56000000000000005</v>
      </c>
      <c r="K110" s="65"/>
      <c r="L110" s="66"/>
      <c r="M110" s="177"/>
    </row>
    <row r="111" spans="1:25" s="3" customFormat="1" ht="108" customHeight="1" x14ac:dyDescent="0.25">
      <c r="A111" s="160" t="s">
        <v>125</v>
      </c>
      <c r="B111" s="12" t="s">
        <v>41</v>
      </c>
      <c r="C111" s="160" t="s">
        <v>197</v>
      </c>
      <c r="D111" s="71">
        <v>18.09</v>
      </c>
      <c r="E111" s="82">
        <f t="shared" si="40"/>
        <v>10.673100000000002</v>
      </c>
      <c r="F111" s="142">
        <v>0.41</v>
      </c>
      <c r="G111" s="68"/>
      <c r="H111" s="90"/>
      <c r="I111" s="68"/>
      <c r="J111" s="90"/>
      <c r="K111" s="65"/>
      <c r="L111" s="66"/>
      <c r="M111" s="177"/>
    </row>
    <row r="112" spans="1:25" s="3" customFormat="1" ht="108" customHeight="1" x14ac:dyDescent="0.25">
      <c r="A112" s="160" t="s">
        <v>126</v>
      </c>
      <c r="B112" s="12" t="s">
        <v>69</v>
      </c>
      <c r="C112" s="160" t="s">
        <v>198</v>
      </c>
      <c r="D112" s="57">
        <v>20</v>
      </c>
      <c r="E112" s="61">
        <f t="shared" si="40"/>
        <v>6.2999999999999989</v>
      </c>
      <c r="F112" s="73">
        <v>0.68500000000000005</v>
      </c>
      <c r="G112" s="68"/>
      <c r="H112" s="90"/>
      <c r="I112" s="143"/>
      <c r="J112" s="104"/>
      <c r="K112" s="68"/>
      <c r="L112" s="66"/>
      <c r="M112" s="177"/>
    </row>
    <row r="113" spans="1:13" s="3" customFormat="1" ht="105.95" customHeight="1" x14ac:dyDescent="0.25">
      <c r="A113" s="160" t="s">
        <v>127</v>
      </c>
      <c r="B113" s="12" t="s">
        <v>293</v>
      </c>
      <c r="C113" s="160" t="s">
        <v>199</v>
      </c>
      <c r="D113" s="57">
        <v>17.77</v>
      </c>
      <c r="E113" s="61">
        <f t="shared" si="40"/>
        <v>7.0706830000000007</v>
      </c>
      <c r="F113" s="67">
        <v>0.60209999999999997</v>
      </c>
      <c r="G113" s="68"/>
      <c r="H113" s="90"/>
      <c r="I113" s="68"/>
      <c r="J113" s="104"/>
      <c r="K113" s="68"/>
      <c r="L113" s="66"/>
      <c r="M113" s="177"/>
    </row>
    <row r="114" spans="1:13" s="3" customFormat="1" ht="105.95" customHeight="1" x14ac:dyDescent="0.25">
      <c r="A114" s="195" t="s">
        <v>128</v>
      </c>
      <c r="B114" s="11" t="s">
        <v>59</v>
      </c>
      <c r="C114" s="195" t="s">
        <v>200</v>
      </c>
      <c r="D114" s="57">
        <v>12.64</v>
      </c>
      <c r="E114" s="86">
        <f t="shared" si="40"/>
        <v>7.2048000000000014</v>
      </c>
      <c r="F114" s="87">
        <v>0.43</v>
      </c>
      <c r="G114" s="196">
        <f>D114*(1-H114)</f>
        <v>6.9520000000000008</v>
      </c>
      <c r="H114" s="197">
        <v>0.45</v>
      </c>
      <c r="I114" s="100">
        <f>D114*(1-J114)</f>
        <v>6.6992000000000003</v>
      </c>
      <c r="J114" s="217">
        <v>0.47</v>
      </c>
      <c r="K114" s="100">
        <f>D114*(1-L114)</f>
        <v>6.3832000000000004</v>
      </c>
      <c r="L114" s="281">
        <v>0.495</v>
      </c>
      <c r="M114" s="177"/>
    </row>
    <row r="115" spans="1:13" s="3" customFormat="1" ht="105.95" customHeight="1" thickBot="1" x14ac:dyDescent="0.3">
      <c r="A115" s="195" t="s">
        <v>129</v>
      </c>
      <c r="B115" s="11" t="s">
        <v>38</v>
      </c>
      <c r="C115" s="195" t="s">
        <v>201</v>
      </c>
      <c r="D115" s="57">
        <v>7.18</v>
      </c>
      <c r="E115" s="174">
        <f t="shared" si="40"/>
        <v>3.3027999999999995</v>
      </c>
      <c r="F115" s="63">
        <v>0.54</v>
      </c>
      <c r="G115" s="174">
        <f>D115*(1-H115)</f>
        <v>2.8719999999999999</v>
      </c>
      <c r="H115" s="63">
        <v>0.6</v>
      </c>
      <c r="I115" s="65"/>
      <c r="J115" s="90"/>
      <c r="K115" s="68"/>
      <c r="L115" s="66"/>
      <c r="M115" s="183"/>
    </row>
    <row r="116" spans="1:13" s="3" customFormat="1" ht="32.25" thickBot="1" x14ac:dyDescent="0.55000000000000004">
      <c r="A116" s="336"/>
      <c r="B116" s="336"/>
      <c r="C116" s="32"/>
      <c r="D116" s="49"/>
      <c r="E116" s="337" t="s">
        <v>46</v>
      </c>
      <c r="F116" s="338"/>
      <c r="G116" s="337" t="s">
        <v>42</v>
      </c>
      <c r="H116" s="338"/>
      <c r="I116" s="339" t="s">
        <v>43</v>
      </c>
      <c r="J116" s="338"/>
      <c r="K116" s="337" t="s">
        <v>44</v>
      </c>
      <c r="L116" s="338"/>
      <c r="M116" s="186"/>
    </row>
    <row r="117" spans="1:13" s="3" customFormat="1" ht="53.25" thickBot="1" x14ac:dyDescent="0.3">
      <c r="A117" s="21" t="s">
        <v>0</v>
      </c>
      <c r="B117" s="19" t="s">
        <v>1</v>
      </c>
      <c r="C117" s="29" t="s">
        <v>211</v>
      </c>
      <c r="D117" s="43" t="s">
        <v>2</v>
      </c>
      <c r="E117" s="27" t="s">
        <v>3</v>
      </c>
      <c r="F117" s="44" t="s">
        <v>4</v>
      </c>
      <c r="G117" s="27" t="s">
        <v>3</v>
      </c>
      <c r="H117" s="45" t="s">
        <v>4</v>
      </c>
      <c r="I117" s="46" t="s">
        <v>3</v>
      </c>
      <c r="J117" s="47" t="s">
        <v>4</v>
      </c>
      <c r="K117" s="27" t="s">
        <v>3</v>
      </c>
      <c r="L117" s="28" t="s">
        <v>4</v>
      </c>
      <c r="M117" s="164" t="s">
        <v>548</v>
      </c>
    </row>
    <row r="118" spans="1:13" s="3" customFormat="1" ht="105.95" customHeight="1" x14ac:dyDescent="0.25">
      <c r="A118" s="160" t="s">
        <v>130</v>
      </c>
      <c r="B118" s="11" t="s">
        <v>32</v>
      </c>
      <c r="C118" s="160" t="s">
        <v>202</v>
      </c>
      <c r="D118" s="57">
        <v>12.64</v>
      </c>
      <c r="E118" s="58">
        <f t="shared" ref="E118" si="41">D118*(1-F118)</f>
        <v>6.32</v>
      </c>
      <c r="F118" s="59">
        <v>0.5</v>
      </c>
      <c r="G118" s="58">
        <f>D118*(1-H118)</f>
        <v>6.0671999999999997</v>
      </c>
      <c r="H118" s="59">
        <v>0.52</v>
      </c>
      <c r="I118" s="58">
        <f>D118*(1-J118)</f>
        <v>5.8144</v>
      </c>
      <c r="J118" s="59">
        <v>0.54</v>
      </c>
      <c r="K118" s="53"/>
      <c r="L118" s="56"/>
      <c r="M118" s="6"/>
    </row>
    <row r="119" spans="1:13" s="3" customFormat="1" ht="105.95" customHeight="1" x14ac:dyDescent="0.25">
      <c r="A119" s="160" t="s">
        <v>131</v>
      </c>
      <c r="B119" s="11" t="s">
        <v>48</v>
      </c>
      <c r="C119" s="160" t="s">
        <v>203</v>
      </c>
      <c r="D119" s="57">
        <v>12.272727272727272</v>
      </c>
      <c r="E119" s="61">
        <f>D119*(1-F119)</f>
        <v>4.6636363636363631</v>
      </c>
      <c r="F119" s="79">
        <v>0.62</v>
      </c>
      <c r="G119" s="144"/>
      <c r="H119" s="90"/>
      <c r="I119" s="68"/>
      <c r="J119" s="69"/>
      <c r="K119" s="65">
        <f t="shared" ref="K119:L119" si="42">I119</f>
        <v>0</v>
      </c>
      <c r="L119" s="66">
        <f t="shared" si="42"/>
        <v>0</v>
      </c>
      <c r="M119" s="180"/>
    </row>
    <row r="120" spans="1:13" s="3" customFormat="1" ht="104.25" customHeight="1" x14ac:dyDescent="0.25">
      <c r="A120" s="160" t="s">
        <v>534</v>
      </c>
      <c r="B120" s="11" t="s">
        <v>535</v>
      </c>
      <c r="C120" s="160" t="s">
        <v>534</v>
      </c>
      <c r="D120" s="57">
        <v>4.0199999999999996</v>
      </c>
      <c r="E120" s="82">
        <f>D120*(1-F120)</f>
        <v>2.0501999999999998</v>
      </c>
      <c r="F120" s="142">
        <v>0.49</v>
      </c>
      <c r="G120" s="58">
        <f>D120*(1-H120)</f>
        <v>1.9501019999999998</v>
      </c>
      <c r="H120" s="278">
        <v>0.51490000000000002</v>
      </c>
      <c r="I120" s="68"/>
      <c r="J120" s="69"/>
      <c r="K120" s="65"/>
      <c r="L120" s="66"/>
      <c r="M120" s="180"/>
    </row>
    <row r="121" spans="1:13" s="3" customFormat="1" ht="111.75" customHeight="1" x14ac:dyDescent="0.25">
      <c r="A121" s="160" t="s">
        <v>534</v>
      </c>
      <c r="B121" s="288" t="s">
        <v>560</v>
      </c>
      <c r="C121" s="160" t="s">
        <v>534</v>
      </c>
      <c r="D121" s="57">
        <v>4.0199999999999996</v>
      </c>
      <c r="E121" s="82">
        <f>D121*(1-F121)</f>
        <v>1.749906</v>
      </c>
      <c r="F121" s="289">
        <v>0.56469999999999998</v>
      </c>
      <c r="G121" s="68"/>
      <c r="H121" s="69"/>
      <c r="I121" s="68"/>
      <c r="J121" s="69"/>
      <c r="K121" s="65"/>
      <c r="L121" s="66"/>
      <c r="M121" s="310" t="s">
        <v>674</v>
      </c>
    </row>
    <row r="122" spans="1:13" s="3" customFormat="1" ht="111.75" customHeight="1" x14ac:dyDescent="0.25">
      <c r="A122" s="160" t="s">
        <v>132</v>
      </c>
      <c r="B122" s="11" t="s">
        <v>33</v>
      </c>
      <c r="C122" s="160" t="s">
        <v>204</v>
      </c>
      <c r="D122" s="57">
        <v>14.75</v>
      </c>
      <c r="E122" s="61">
        <f>D122*(1-F122)</f>
        <v>7.4502249999999997</v>
      </c>
      <c r="F122" s="67">
        <v>0.49490000000000001</v>
      </c>
      <c r="G122" s="61">
        <f>D122*(1-H122)</f>
        <v>7.159650000000001</v>
      </c>
      <c r="H122" s="67">
        <v>0.51459999999999995</v>
      </c>
      <c r="I122" s="61">
        <f>D122*(1-J122)</f>
        <v>6.7304250000000003</v>
      </c>
      <c r="J122" s="67">
        <v>0.54369999999999996</v>
      </c>
      <c r="K122" s="65">
        <f>I122</f>
        <v>6.7304250000000003</v>
      </c>
      <c r="L122" s="66">
        <f>J122</f>
        <v>0.54369999999999996</v>
      </c>
      <c r="M122" s="206"/>
    </row>
    <row r="123" spans="1:13" s="3" customFormat="1" ht="105.95" customHeight="1" x14ac:dyDescent="0.25">
      <c r="A123" s="160" t="s">
        <v>553</v>
      </c>
      <c r="B123" s="215" t="s">
        <v>289</v>
      </c>
      <c r="C123" s="160" t="s">
        <v>290</v>
      </c>
      <c r="D123" s="57">
        <v>8.32</v>
      </c>
      <c r="E123" s="350" t="s">
        <v>432</v>
      </c>
      <c r="F123" s="351"/>
      <c r="G123" s="350" t="s">
        <v>433</v>
      </c>
      <c r="H123" s="351"/>
      <c r="I123" s="350" t="s">
        <v>434</v>
      </c>
      <c r="J123" s="351"/>
      <c r="K123" s="65"/>
      <c r="L123" s="66"/>
      <c r="M123" s="180"/>
    </row>
    <row r="124" spans="1:13" s="3" customFormat="1" ht="104.25" customHeight="1" x14ac:dyDescent="0.25">
      <c r="A124" s="160" t="s">
        <v>243</v>
      </c>
      <c r="B124" s="11" t="s">
        <v>244</v>
      </c>
      <c r="C124" s="160" t="s">
        <v>265</v>
      </c>
      <c r="D124" s="57">
        <v>12.64</v>
      </c>
      <c r="E124" s="61">
        <f t="shared" ref="E124" si="43">D124*(1-F124)</f>
        <v>7.7103999999999999</v>
      </c>
      <c r="F124" s="63">
        <v>0.39</v>
      </c>
      <c r="G124" s="61">
        <f>D124*(1-H124)</f>
        <v>7.3312000000000008</v>
      </c>
      <c r="H124" s="63">
        <v>0.42</v>
      </c>
      <c r="I124" s="68"/>
      <c r="J124" s="66"/>
      <c r="K124" s="68"/>
      <c r="L124" s="66"/>
      <c r="M124" s="177"/>
    </row>
    <row r="125" spans="1:13" s="3" customFormat="1" ht="104.25" customHeight="1" x14ac:dyDescent="0.25">
      <c r="A125" s="160" t="s">
        <v>277</v>
      </c>
      <c r="B125" s="10" t="s">
        <v>278</v>
      </c>
      <c r="C125" s="160" t="s">
        <v>279</v>
      </c>
      <c r="D125" s="105">
        <v>15</v>
      </c>
      <c r="E125" s="58">
        <f>D125*(1-F125)</f>
        <v>9.5250000000000004</v>
      </c>
      <c r="F125" s="116">
        <v>0.36499999999999999</v>
      </c>
      <c r="G125" s="53"/>
      <c r="H125" s="56"/>
      <c r="I125" s="53"/>
      <c r="J125" s="56"/>
      <c r="K125" s="53"/>
      <c r="L125" s="56"/>
      <c r="M125" s="183"/>
    </row>
    <row r="126" spans="1:13" s="3" customFormat="1" ht="104.25" customHeight="1" x14ac:dyDescent="0.25">
      <c r="A126" s="160" t="s">
        <v>133</v>
      </c>
      <c r="B126" s="225" t="s">
        <v>215</v>
      </c>
      <c r="C126" s="160" t="s">
        <v>205</v>
      </c>
      <c r="D126" s="105">
        <v>12</v>
      </c>
      <c r="E126" s="200">
        <f t="shared" ref="E126" si="44">D126*(1-F126)</f>
        <v>7.5600000000000005</v>
      </c>
      <c r="F126" s="120">
        <v>0.37</v>
      </c>
      <c r="G126" s="53"/>
      <c r="H126" s="56"/>
      <c r="I126" s="53"/>
      <c r="J126" s="224"/>
      <c r="K126" s="53"/>
      <c r="L126" s="56"/>
      <c r="M126" s="183"/>
    </row>
    <row r="127" spans="1:13" s="3" customFormat="1" ht="104.25" customHeight="1" x14ac:dyDescent="0.25">
      <c r="A127" s="160" t="s">
        <v>133</v>
      </c>
      <c r="B127" s="327" t="s">
        <v>693</v>
      </c>
      <c r="C127" s="160" t="s">
        <v>205</v>
      </c>
      <c r="D127" s="105">
        <v>12</v>
      </c>
      <c r="E127" s="200">
        <f t="shared" ref="E127:E128" si="45">D127*(1-F127)</f>
        <v>7.38</v>
      </c>
      <c r="F127" s="116">
        <v>0.38500000000000001</v>
      </c>
      <c r="G127" s="53"/>
      <c r="H127" s="56"/>
      <c r="I127" s="53"/>
      <c r="J127" s="224"/>
      <c r="K127" s="53"/>
      <c r="L127" s="56"/>
      <c r="M127" s="310" t="s">
        <v>683</v>
      </c>
    </row>
    <row r="128" spans="1:13" s="3" customFormat="1" ht="104.25" customHeight="1" x14ac:dyDescent="0.25">
      <c r="A128" s="160" t="s">
        <v>675</v>
      </c>
      <c r="B128" s="15" t="s">
        <v>676</v>
      </c>
      <c r="C128" s="167" t="s">
        <v>677</v>
      </c>
      <c r="D128" s="91">
        <v>19.670000000000002</v>
      </c>
      <c r="E128" s="61">
        <f t="shared" si="45"/>
        <v>11.802000000000001</v>
      </c>
      <c r="F128" s="98">
        <v>0.4</v>
      </c>
      <c r="G128" s="64">
        <f>D128*(1-H128)</f>
        <v>11.408600000000002</v>
      </c>
      <c r="H128" s="95">
        <v>0.42</v>
      </c>
      <c r="I128" s="53"/>
      <c r="J128" s="224"/>
      <c r="K128" s="53"/>
      <c r="L128" s="56"/>
      <c r="M128" s="177"/>
    </row>
    <row r="129" spans="1:25" s="3" customFormat="1" ht="104.25" customHeight="1" x14ac:dyDescent="0.25">
      <c r="A129" s="160" t="s">
        <v>675</v>
      </c>
      <c r="B129" s="323" t="s">
        <v>679</v>
      </c>
      <c r="C129" s="167" t="s">
        <v>677</v>
      </c>
      <c r="D129" s="91">
        <v>19.670000000000002</v>
      </c>
      <c r="E129" s="61">
        <f t="shared" ref="E129" si="46">D129*(1-F129)</f>
        <v>9.2508010000000009</v>
      </c>
      <c r="F129" s="123">
        <v>0.52969999999999995</v>
      </c>
      <c r="G129" s="53"/>
      <c r="H129" s="56"/>
      <c r="I129" s="53"/>
      <c r="J129" s="224"/>
      <c r="K129" s="342" t="s">
        <v>358</v>
      </c>
      <c r="L129" s="343"/>
      <c r="M129" s="177"/>
    </row>
    <row r="130" spans="1:25" s="3" customFormat="1" ht="104.25" customHeight="1" x14ac:dyDescent="0.25">
      <c r="A130" s="160" t="s">
        <v>134</v>
      </c>
      <c r="B130" s="11" t="s">
        <v>267</v>
      </c>
      <c r="C130" s="160" t="s">
        <v>206</v>
      </c>
      <c r="D130" s="71">
        <v>13.18</v>
      </c>
      <c r="E130" s="82">
        <f>D130*(1-F130)</f>
        <v>7.0104420000000003</v>
      </c>
      <c r="F130" s="67">
        <v>0.46810000000000002</v>
      </c>
      <c r="G130" s="119">
        <f>D130*(1-H130)</f>
        <v>6.6506279999999993</v>
      </c>
      <c r="H130" s="309">
        <v>0.49540000000000001</v>
      </c>
      <c r="I130" s="53"/>
      <c r="J130" s="56"/>
      <c r="K130" s="65"/>
      <c r="L130" s="66"/>
      <c r="M130" s="177"/>
    </row>
    <row r="131" spans="1:25" s="3" customFormat="1" ht="104.25" customHeight="1" x14ac:dyDescent="0.25">
      <c r="A131" s="160" t="s">
        <v>253</v>
      </c>
      <c r="B131" s="39" t="s">
        <v>254</v>
      </c>
      <c r="C131" s="160" t="s">
        <v>255</v>
      </c>
      <c r="D131" s="57">
        <v>11.64</v>
      </c>
      <c r="E131" s="93">
        <f>D131*(1-F131)</f>
        <v>6.5696160000000008</v>
      </c>
      <c r="F131" s="70">
        <v>0.43559999999999999</v>
      </c>
      <c r="G131" s="93">
        <f>D131*(1-H131)</f>
        <v>6.0528000000000004</v>
      </c>
      <c r="H131" s="95">
        <v>0.48</v>
      </c>
      <c r="I131" s="93">
        <f>D131*(1-J131)</f>
        <v>5.82</v>
      </c>
      <c r="J131" s="95">
        <v>0.5</v>
      </c>
      <c r="K131" s="65"/>
      <c r="L131" s="66"/>
      <c r="M131" s="184"/>
    </row>
    <row r="132" spans="1:25" s="3" customFormat="1" ht="104.25" customHeight="1" x14ac:dyDescent="0.25">
      <c r="A132" s="160" t="s">
        <v>135</v>
      </c>
      <c r="B132" s="323" t="s">
        <v>551</v>
      </c>
      <c r="C132" s="160" t="s">
        <v>207</v>
      </c>
      <c r="D132" s="57">
        <v>23</v>
      </c>
      <c r="E132" s="61">
        <f t="shared" ref="E132" si="47">D132*(1-F132)</f>
        <v>11.5</v>
      </c>
      <c r="F132" s="63">
        <v>0.5</v>
      </c>
      <c r="G132" s="65" t="s">
        <v>53</v>
      </c>
      <c r="H132" s="69" t="e">
        <f>#REF!</f>
        <v>#REF!</v>
      </c>
      <c r="I132" s="68" t="str">
        <f t="shared" ref="I132:J132" si="48">G132</f>
        <v>g</v>
      </c>
      <c r="J132" s="90" t="e">
        <f t="shared" si="48"/>
        <v>#REF!</v>
      </c>
      <c r="K132" s="342" t="s">
        <v>358</v>
      </c>
      <c r="L132" s="343"/>
      <c r="M132" s="177"/>
    </row>
    <row r="133" spans="1:25" s="3" customFormat="1" ht="104.25" customHeight="1" thickBot="1" x14ac:dyDescent="0.3">
      <c r="A133" s="160" t="s">
        <v>256</v>
      </c>
      <c r="B133" s="39" t="s">
        <v>257</v>
      </c>
      <c r="C133" s="160" t="s">
        <v>258</v>
      </c>
      <c r="D133" s="57">
        <v>20</v>
      </c>
      <c r="E133" s="93">
        <f>D133*(1-F133)</f>
        <v>12.8</v>
      </c>
      <c r="F133" s="127">
        <v>0.36</v>
      </c>
      <c r="G133" s="88"/>
      <c r="H133" s="112"/>
      <c r="I133" s="68"/>
      <c r="J133" s="90"/>
      <c r="K133" s="65"/>
      <c r="L133" s="66"/>
      <c r="M133" s="177"/>
    </row>
    <row r="134" spans="1:25" s="3" customFormat="1" ht="32.25" thickBot="1" x14ac:dyDescent="0.55000000000000004">
      <c r="A134" s="336"/>
      <c r="B134" s="336"/>
      <c r="C134" s="32"/>
      <c r="D134" s="49"/>
      <c r="E134" s="337" t="s">
        <v>46</v>
      </c>
      <c r="F134" s="338"/>
      <c r="G134" s="337" t="s">
        <v>42</v>
      </c>
      <c r="H134" s="338"/>
      <c r="I134" s="339" t="s">
        <v>43</v>
      </c>
      <c r="J134" s="338"/>
      <c r="K134" s="337" t="s">
        <v>44</v>
      </c>
      <c r="L134" s="338"/>
      <c r="M134" s="186"/>
    </row>
    <row r="135" spans="1:25" s="3" customFormat="1" ht="53.25" thickBot="1" x14ac:dyDescent="0.3">
      <c r="A135" s="21" t="s">
        <v>0</v>
      </c>
      <c r="B135" s="19" t="s">
        <v>1</v>
      </c>
      <c r="C135" s="29" t="s">
        <v>211</v>
      </c>
      <c r="D135" s="43" t="s">
        <v>2</v>
      </c>
      <c r="E135" s="27" t="s">
        <v>3</v>
      </c>
      <c r="F135" s="44" t="s">
        <v>4</v>
      </c>
      <c r="G135" s="27" t="s">
        <v>3</v>
      </c>
      <c r="H135" s="45" t="s">
        <v>4</v>
      </c>
      <c r="I135" s="46" t="s">
        <v>3</v>
      </c>
      <c r="J135" s="47" t="s">
        <v>4</v>
      </c>
      <c r="K135" s="27" t="s">
        <v>3</v>
      </c>
      <c r="L135" s="28" t="s">
        <v>4</v>
      </c>
      <c r="M135" s="164" t="s">
        <v>548</v>
      </c>
    </row>
    <row r="136" spans="1:25" s="3" customFormat="1" ht="104.25" customHeight="1" x14ac:dyDescent="0.25">
      <c r="A136" s="160" t="s">
        <v>136</v>
      </c>
      <c r="B136" s="11" t="s">
        <v>65</v>
      </c>
      <c r="C136" s="160" t="s">
        <v>208</v>
      </c>
      <c r="D136" s="57">
        <v>22.95</v>
      </c>
      <c r="E136" s="82">
        <f>D136*(1-F136)</f>
        <v>13.540500000000002</v>
      </c>
      <c r="F136" s="79">
        <v>0.41</v>
      </c>
      <c r="G136" s="109">
        <f>D136*(1-H136)</f>
        <v>13.081500000000002</v>
      </c>
      <c r="H136" s="172">
        <v>0.43</v>
      </c>
      <c r="I136" s="68"/>
      <c r="J136" s="90"/>
      <c r="K136" s="65"/>
      <c r="L136" s="66"/>
      <c r="M136" s="177"/>
    </row>
    <row r="137" spans="1:25" s="3" customFormat="1" ht="104.25" customHeight="1" x14ac:dyDescent="0.25">
      <c r="A137" s="160" t="s">
        <v>137</v>
      </c>
      <c r="B137" s="11" t="s">
        <v>34</v>
      </c>
      <c r="C137" s="160" t="s">
        <v>209</v>
      </c>
      <c r="D137" s="57">
        <v>9.9090909090909083</v>
      </c>
      <c r="E137" s="82">
        <f t="shared" ref="E137" si="49">D137*(1-F137)</f>
        <v>6.1436363636363627</v>
      </c>
      <c r="F137" s="79">
        <v>0.38</v>
      </c>
      <c r="G137" s="88"/>
      <c r="H137" s="112"/>
      <c r="I137" s="68">
        <f t="shared" ref="I137:K137" si="50">G137</f>
        <v>0</v>
      </c>
      <c r="J137" s="90">
        <f t="shared" si="50"/>
        <v>0</v>
      </c>
      <c r="K137" s="65">
        <f t="shared" si="50"/>
        <v>0</v>
      </c>
      <c r="L137" s="66">
        <f>J137</f>
        <v>0</v>
      </c>
      <c r="M137" s="206"/>
    </row>
    <row r="138" spans="1:25" s="3" customFormat="1" ht="104.25" customHeight="1" thickBot="1" x14ac:dyDescent="0.3">
      <c r="A138" s="258" t="s">
        <v>138</v>
      </c>
      <c r="B138" s="259" t="s">
        <v>35</v>
      </c>
      <c r="C138" s="258" t="s">
        <v>210</v>
      </c>
      <c r="D138" s="260">
        <v>11.14</v>
      </c>
      <c r="E138" s="261">
        <f>D138*(1-F138)</f>
        <v>6.6840000000000002</v>
      </c>
      <c r="F138" s="262">
        <v>0.4</v>
      </c>
      <c r="G138" s="263">
        <f>D138*(1-H138)</f>
        <v>6.2384000000000013</v>
      </c>
      <c r="H138" s="264">
        <v>0.44</v>
      </c>
      <c r="I138" s="265">
        <f>D138*(1-J138)</f>
        <v>5.7928000000000006</v>
      </c>
      <c r="J138" s="266">
        <v>0.48</v>
      </c>
      <c r="K138" s="267"/>
      <c r="L138" s="268"/>
      <c r="M138" s="293"/>
    </row>
    <row r="139" spans="1:25" s="3" customFormat="1" ht="156" customHeight="1" thickBot="1" x14ac:dyDescent="1.05">
      <c r="A139" s="35"/>
      <c r="B139" s="36"/>
      <c r="C139" s="33"/>
      <c r="D139" s="147"/>
      <c r="E139" s="148"/>
      <c r="F139" s="149"/>
      <c r="G139" s="150"/>
      <c r="H139" s="151"/>
      <c r="I139" s="150"/>
      <c r="J139" s="151"/>
      <c r="K139" s="152"/>
      <c r="L139" s="153"/>
      <c r="M139" s="28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231" t="s">
        <v>0</v>
      </c>
      <c r="B140" s="228" t="s">
        <v>1</v>
      </c>
      <c r="C140" s="228" t="s">
        <v>2</v>
      </c>
      <c r="D140" s="229" t="s">
        <v>3</v>
      </c>
      <c r="E140" s="230" t="s">
        <v>4</v>
      </c>
      <c r="F140" s="229" t="s">
        <v>45</v>
      </c>
      <c r="G140" s="344"/>
      <c r="H140" s="345"/>
      <c r="I140" s="345"/>
      <c r="J140" s="345"/>
      <c r="K140" s="345"/>
      <c r="L140" s="345"/>
      <c r="M140" s="34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190" t="s">
        <v>488</v>
      </c>
      <c r="B141" s="42" t="s">
        <v>489</v>
      </c>
      <c r="C141" s="188">
        <v>7.73</v>
      </c>
      <c r="D141" s="189">
        <v>4.8</v>
      </c>
      <c r="E141" s="191">
        <v>0.379</v>
      </c>
      <c r="F141" s="154"/>
      <c r="G141" s="232"/>
      <c r="H141" s="234"/>
      <c r="I141" s="232"/>
      <c r="J141" s="235"/>
      <c r="K141" s="236"/>
      <c r="L141" s="237"/>
      <c r="M141" s="23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104.25" customHeight="1" thickBot="1" x14ac:dyDescent="0.4">
      <c r="A142" s="190" t="s">
        <v>275</v>
      </c>
      <c r="B142" s="42" t="s">
        <v>307</v>
      </c>
      <c r="C142" s="188">
        <v>6.68</v>
      </c>
      <c r="D142" s="189">
        <v>4.4499999999999993</v>
      </c>
      <c r="E142" s="191">
        <v>0.33383233532934131</v>
      </c>
      <c r="F142" s="154"/>
      <c r="G142" s="232"/>
      <c r="H142" s="234"/>
      <c r="I142" s="232"/>
      <c r="J142" s="235"/>
      <c r="K142" s="236"/>
      <c r="L142" s="237"/>
      <c r="M142" s="23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190" t="s">
        <v>291</v>
      </c>
      <c r="B143" s="42" t="s">
        <v>305</v>
      </c>
      <c r="C143" s="188">
        <v>5.75</v>
      </c>
      <c r="D143" s="189">
        <v>3.8525</v>
      </c>
      <c r="E143" s="191">
        <v>0.33</v>
      </c>
      <c r="F143" s="38"/>
      <c r="G143" s="232"/>
      <c r="H143" s="234"/>
      <c r="I143" s="232"/>
      <c r="J143" s="235"/>
      <c r="K143" s="236"/>
      <c r="L143" s="237"/>
      <c r="M143" s="238"/>
      <c r="N143" s="2"/>
      <c r="O143" s="2"/>
      <c r="P143" s="2"/>
      <c r="Q143" s="2"/>
      <c r="R143" s="2"/>
      <c r="S143" s="2"/>
      <c r="T143" s="233"/>
      <c r="U143" s="2"/>
      <c r="V143" s="2"/>
      <c r="W143" s="2"/>
      <c r="X143" s="2"/>
      <c r="Y143" s="2"/>
    </row>
    <row r="144" spans="1:25" s="3" customFormat="1" ht="104.25" customHeight="1" thickBot="1" x14ac:dyDescent="0.4">
      <c r="A144" s="190" t="s">
        <v>292</v>
      </c>
      <c r="B144" s="42" t="s">
        <v>306</v>
      </c>
      <c r="C144" s="188">
        <v>8.7799999999999994</v>
      </c>
      <c r="D144" s="189">
        <v>5.8826000000000001</v>
      </c>
      <c r="E144" s="191">
        <v>0.33</v>
      </c>
      <c r="F144" s="38"/>
      <c r="G144" s="232"/>
      <c r="H144" s="234"/>
      <c r="I144" s="232"/>
      <c r="J144" s="235"/>
      <c r="K144" s="236"/>
      <c r="L144" s="237"/>
      <c r="M144" s="23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190" t="s">
        <v>276</v>
      </c>
      <c r="B145" s="193" t="s">
        <v>308</v>
      </c>
      <c r="C145" s="188">
        <v>10.18</v>
      </c>
      <c r="D145" s="189">
        <v>6.85</v>
      </c>
      <c r="E145" s="191">
        <v>0.32711198428290766</v>
      </c>
      <c r="F145" s="154"/>
      <c r="G145" s="242"/>
      <c r="H145" s="250"/>
      <c r="I145" s="242"/>
      <c r="J145" s="251"/>
      <c r="K145" s="252"/>
      <c r="L145" s="253"/>
      <c r="M145" s="25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104.25" customHeight="1" thickBot="1" x14ac:dyDescent="0.4">
      <c r="A146" s="219" t="s">
        <v>564</v>
      </c>
      <c r="B146" s="244" t="s">
        <v>565</v>
      </c>
      <c r="C146" s="188">
        <v>10.23</v>
      </c>
      <c r="D146" s="189">
        <v>4.3</v>
      </c>
      <c r="E146" s="191">
        <v>0.57966764418377326</v>
      </c>
      <c r="F146" s="246"/>
      <c r="G146" s="346"/>
      <c r="H146" s="347"/>
      <c r="I146" s="347"/>
      <c r="J146" s="347"/>
      <c r="K146" s="347"/>
      <c r="L146" s="347"/>
      <c r="M146" s="34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219" t="s">
        <v>310</v>
      </c>
      <c r="B147" s="192" t="s">
        <v>315</v>
      </c>
      <c r="C147" s="188">
        <v>9.91</v>
      </c>
      <c r="D147" s="189">
        <v>6.25</v>
      </c>
      <c r="E147" s="191">
        <v>0.36932391523713426</v>
      </c>
      <c r="F147" s="154"/>
      <c r="G147" s="241"/>
      <c r="H147" s="232"/>
      <c r="I147" s="232"/>
      <c r="J147" s="232"/>
      <c r="K147" s="232"/>
      <c r="L147" s="232"/>
      <c r="M147" s="23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104.25" customHeight="1" thickBot="1" x14ac:dyDescent="0.4">
      <c r="A148" s="219" t="s">
        <v>420</v>
      </c>
      <c r="B148" s="208" t="s">
        <v>421</v>
      </c>
      <c r="C148" s="188">
        <v>9.91</v>
      </c>
      <c r="D148" s="189">
        <v>4.0663612648724303</v>
      </c>
      <c r="E148" s="191">
        <v>0.58967091171822095</v>
      </c>
      <c r="F148" s="154"/>
      <c r="G148" s="340"/>
      <c r="H148" s="341"/>
      <c r="I148" s="341"/>
      <c r="J148" s="341"/>
      <c r="K148" s="341"/>
      <c r="L148" s="341"/>
      <c r="M148" s="34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219" t="s">
        <v>566</v>
      </c>
      <c r="B149" s="208" t="s">
        <v>567</v>
      </c>
      <c r="C149" s="188">
        <v>6</v>
      </c>
      <c r="D149" s="189">
        <v>2.6</v>
      </c>
      <c r="E149" s="191">
        <v>0.56666666666666665</v>
      </c>
      <c r="F149" s="154"/>
      <c r="G149" s="241"/>
      <c r="H149" s="232"/>
      <c r="I149" s="232"/>
      <c r="J149" s="232"/>
      <c r="K149" s="232"/>
      <c r="L149" s="232"/>
      <c r="M149" s="23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219" t="s">
        <v>494</v>
      </c>
      <c r="B150" s="208" t="s">
        <v>495</v>
      </c>
      <c r="C150" s="188">
        <v>9.73</v>
      </c>
      <c r="D150" s="189">
        <v>4.9000000000000004</v>
      </c>
      <c r="E150" s="191">
        <v>0.49640287769784175</v>
      </c>
      <c r="F150" s="154"/>
      <c r="G150" s="241"/>
      <c r="H150" s="232"/>
      <c r="I150" s="232"/>
      <c r="J150" s="232"/>
      <c r="K150" s="232"/>
      <c r="L150" s="232"/>
      <c r="M150" s="23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219" t="s">
        <v>422</v>
      </c>
      <c r="B151" s="208" t="s">
        <v>423</v>
      </c>
      <c r="C151" s="188">
        <v>13.64</v>
      </c>
      <c r="D151" s="189">
        <v>4.99</v>
      </c>
      <c r="E151" s="191">
        <v>0.63416422287390029</v>
      </c>
      <c r="F151" s="154"/>
      <c r="G151" s="241"/>
      <c r="H151" s="232"/>
      <c r="I151" s="232"/>
      <c r="J151" s="232"/>
      <c r="K151" s="232"/>
      <c r="L151" s="232"/>
      <c r="M151" s="23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57.75" thickBot="1" x14ac:dyDescent="0.4">
      <c r="A152" s="228" t="s">
        <v>0</v>
      </c>
      <c r="B152" s="228" t="s">
        <v>1</v>
      </c>
      <c r="C152" s="228" t="s">
        <v>2</v>
      </c>
      <c r="D152" s="229" t="s">
        <v>3</v>
      </c>
      <c r="E152" s="230" t="s">
        <v>4</v>
      </c>
      <c r="F152" s="229" t="s">
        <v>45</v>
      </c>
      <c r="G152" s="232"/>
      <c r="H152" s="232"/>
      <c r="I152" s="232"/>
      <c r="J152" s="232"/>
      <c r="K152" s="232"/>
      <c r="L152" s="232"/>
      <c r="M152" s="23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219" t="s">
        <v>568</v>
      </c>
      <c r="B153" s="208" t="s">
        <v>569</v>
      </c>
      <c r="C153" s="188">
        <v>6.27</v>
      </c>
      <c r="D153" s="189">
        <v>3.45</v>
      </c>
      <c r="E153" s="191">
        <v>0.44976076555023914</v>
      </c>
      <c r="F153" s="154"/>
      <c r="G153" s="270"/>
      <c r="H153" s="270"/>
      <c r="I153" s="270"/>
      <c r="J153" s="270"/>
      <c r="K153" s="270"/>
      <c r="L153" s="270"/>
      <c r="M153" s="27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219" t="s">
        <v>498</v>
      </c>
      <c r="B154" s="208" t="s">
        <v>499</v>
      </c>
      <c r="C154" s="188">
        <v>10.82</v>
      </c>
      <c r="D154" s="189">
        <v>5.34</v>
      </c>
      <c r="E154" s="191">
        <v>0.50646950092421439</v>
      </c>
      <c r="F154" s="154"/>
      <c r="G154" s="241"/>
      <c r="H154" s="232"/>
      <c r="I154" s="232"/>
      <c r="J154" s="232"/>
      <c r="K154" s="232"/>
      <c r="L154" s="232"/>
      <c r="M154" s="23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4.25" customHeight="1" thickBot="1" x14ac:dyDescent="0.4">
      <c r="A155" s="219" t="s">
        <v>330</v>
      </c>
      <c r="B155" s="208" t="s">
        <v>333</v>
      </c>
      <c r="C155" s="188">
        <v>11.79</v>
      </c>
      <c r="D155" s="189">
        <v>6.81</v>
      </c>
      <c r="E155" s="191">
        <v>0.42239185750636132</v>
      </c>
      <c r="F155" s="154"/>
      <c r="G155" s="241"/>
      <c r="H155" s="232"/>
      <c r="I155" s="232"/>
      <c r="J155" s="232"/>
      <c r="K155" s="232"/>
      <c r="L155" s="232"/>
      <c r="M155" s="23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104.25" customHeight="1" thickBot="1" x14ac:dyDescent="0.4">
      <c r="A156" s="219" t="s">
        <v>570</v>
      </c>
      <c r="B156" s="243" t="s">
        <v>571</v>
      </c>
      <c r="C156" s="188">
        <v>9.5500000000000007</v>
      </c>
      <c r="D156" s="189">
        <v>4</v>
      </c>
      <c r="E156" s="191">
        <v>0.58115183246073299</v>
      </c>
      <c r="F156" s="154"/>
      <c r="G156" s="241"/>
      <c r="H156" s="232"/>
      <c r="I156" s="232"/>
      <c r="J156" s="232"/>
      <c r="K156" s="232"/>
      <c r="L156" s="232"/>
      <c r="M156" s="23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219" t="s">
        <v>424</v>
      </c>
      <c r="B157" s="208" t="s">
        <v>425</v>
      </c>
      <c r="C157" s="188">
        <v>10.82</v>
      </c>
      <c r="D157" s="189">
        <v>4.8</v>
      </c>
      <c r="E157" s="191">
        <v>0.55637707948243997</v>
      </c>
      <c r="F157" s="154"/>
      <c r="G157" s="340"/>
      <c r="H157" s="341"/>
      <c r="I157" s="341"/>
      <c r="J157" s="341"/>
      <c r="K157" s="341"/>
      <c r="L157" s="341"/>
      <c r="M157" s="34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219" t="s">
        <v>426</v>
      </c>
      <c r="B158" s="208" t="s">
        <v>427</v>
      </c>
      <c r="C158" s="188">
        <v>10.45</v>
      </c>
      <c r="D158" s="189">
        <v>4.67</v>
      </c>
      <c r="E158" s="191">
        <v>0.55311004784689</v>
      </c>
      <c r="F158" s="154"/>
      <c r="G158" s="232"/>
      <c r="H158" s="232"/>
      <c r="I158" s="232"/>
      <c r="J158" s="232"/>
      <c r="K158" s="232"/>
      <c r="L158" s="232"/>
      <c r="M158" s="23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219" t="s">
        <v>572</v>
      </c>
      <c r="B159" s="192" t="s">
        <v>573</v>
      </c>
      <c r="C159" s="188">
        <v>6.82</v>
      </c>
      <c r="D159" s="189">
        <v>4.25</v>
      </c>
      <c r="E159" s="191">
        <v>0.37683284457478006</v>
      </c>
      <c r="F159" s="154"/>
      <c r="G159" s="340"/>
      <c r="H159" s="341"/>
      <c r="I159" s="341"/>
      <c r="J159" s="341"/>
      <c r="K159" s="341"/>
      <c r="L159" s="341"/>
      <c r="M159" s="34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219" t="s">
        <v>574</v>
      </c>
      <c r="B160" s="192" t="s">
        <v>575</v>
      </c>
      <c r="C160" s="188">
        <v>9</v>
      </c>
      <c r="D160" s="189">
        <v>5.25</v>
      </c>
      <c r="E160" s="191">
        <v>0.41666666666666663</v>
      </c>
      <c r="F160" s="154"/>
      <c r="G160" s="241"/>
      <c r="H160" s="232"/>
      <c r="I160" s="232"/>
      <c r="J160" s="232"/>
      <c r="K160" s="232"/>
      <c r="L160" s="232"/>
      <c r="M160" s="23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04.25" customHeight="1" thickBot="1" x14ac:dyDescent="0.4">
      <c r="A161" s="219" t="s">
        <v>576</v>
      </c>
      <c r="B161" s="208" t="s">
        <v>577</v>
      </c>
      <c r="C161" s="188">
        <v>9.64</v>
      </c>
      <c r="D161" s="189">
        <v>5.75</v>
      </c>
      <c r="E161" s="191">
        <v>0.40352697095435686</v>
      </c>
      <c r="F161" s="154"/>
      <c r="G161" s="340"/>
      <c r="H161" s="341"/>
      <c r="I161" s="341"/>
      <c r="J161" s="341"/>
      <c r="K161" s="341"/>
      <c r="L161" s="341"/>
      <c r="M161" s="34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12.5" customHeight="1" thickBot="1" x14ac:dyDescent="0.4">
      <c r="A162" s="219" t="s">
        <v>428</v>
      </c>
      <c r="B162" s="208" t="s">
        <v>429</v>
      </c>
      <c r="C162" s="188">
        <v>6.91</v>
      </c>
      <c r="D162" s="189">
        <v>4.0873754640129079</v>
      </c>
      <c r="E162" s="191">
        <v>0.40848401389104083</v>
      </c>
      <c r="F162" s="154"/>
      <c r="G162" s="241"/>
      <c r="H162" s="232"/>
      <c r="I162" s="232"/>
      <c r="J162" s="232"/>
      <c r="K162" s="232"/>
      <c r="L162" s="232"/>
      <c r="M162" s="23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08" customHeight="1" thickBot="1" x14ac:dyDescent="0.4">
      <c r="A163" s="219" t="s">
        <v>430</v>
      </c>
      <c r="B163" s="208" t="s">
        <v>431</v>
      </c>
      <c r="C163" s="188">
        <v>13.27</v>
      </c>
      <c r="D163" s="189">
        <v>7.4356774789265181</v>
      </c>
      <c r="E163" s="191">
        <v>0.4396625863657484</v>
      </c>
      <c r="F163" s="154"/>
      <c r="G163" s="241"/>
      <c r="H163" s="232"/>
      <c r="I163" s="232"/>
      <c r="J163" s="232"/>
      <c r="K163" s="232"/>
      <c r="L163" s="232"/>
      <c r="M163" s="23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04.25" customHeight="1" thickBot="1" x14ac:dyDescent="0.4">
      <c r="A164" s="219" t="s">
        <v>437</v>
      </c>
      <c r="B164" s="193" t="s">
        <v>578</v>
      </c>
      <c r="C164" s="188">
        <v>7.18</v>
      </c>
      <c r="D164" s="189">
        <v>3.77</v>
      </c>
      <c r="E164" s="191">
        <v>0.47493036211699158</v>
      </c>
      <c r="F164" s="154"/>
      <c r="G164" s="340"/>
      <c r="H164" s="341"/>
      <c r="I164" s="341"/>
      <c r="J164" s="341"/>
      <c r="K164" s="341"/>
      <c r="L164" s="341"/>
      <c r="M164" s="34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219" t="s">
        <v>462</v>
      </c>
      <c r="B165" s="244" t="s">
        <v>463</v>
      </c>
      <c r="C165" s="188">
        <v>9</v>
      </c>
      <c r="D165" s="189">
        <v>5.2298159285584118</v>
      </c>
      <c r="E165" s="191">
        <v>0.41890934127128754</v>
      </c>
      <c r="F165" s="154"/>
      <c r="G165" s="232"/>
      <c r="H165" s="234"/>
      <c r="I165" s="239"/>
      <c r="J165" s="235"/>
      <c r="K165" s="236"/>
      <c r="L165" s="237"/>
      <c r="M165" s="23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219" t="s">
        <v>561</v>
      </c>
      <c r="B166" s="244" t="s">
        <v>562</v>
      </c>
      <c r="C166" s="188">
        <v>9.91</v>
      </c>
      <c r="D166" s="189">
        <v>5.64</v>
      </c>
      <c r="E166" s="191">
        <v>0.43087790110998991</v>
      </c>
      <c r="F166" s="154"/>
      <c r="G166" s="232"/>
      <c r="H166" s="234"/>
      <c r="I166" s="239"/>
      <c r="J166" s="235"/>
      <c r="K166" s="236"/>
      <c r="L166" s="237"/>
      <c r="M166" s="23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219" t="s">
        <v>338</v>
      </c>
      <c r="B167" s="192" t="s">
        <v>340</v>
      </c>
      <c r="C167" s="188">
        <v>12.64</v>
      </c>
      <c r="D167" s="189">
        <v>7.2373950782690359</v>
      </c>
      <c r="E167" s="191">
        <v>0.42742127545339903</v>
      </c>
      <c r="F167" s="154"/>
      <c r="G167" s="232"/>
      <c r="H167" s="234"/>
      <c r="I167" s="239"/>
      <c r="J167" s="235"/>
      <c r="K167" s="236"/>
      <c r="L167" s="237"/>
      <c r="M167" s="23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219" t="s">
        <v>502</v>
      </c>
      <c r="B168" s="306" t="s">
        <v>671</v>
      </c>
      <c r="C168" s="188">
        <v>5.91</v>
      </c>
      <c r="D168" s="189">
        <v>2.94</v>
      </c>
      <c r="E168" s="191">
        <v>0.50253807106598991</v>
      </c>
      <c r="F168" s="154"/>
      <c r="G168" s="279"/>
      <c r="H168" s="240"/>
      <c r="I168" s="240"/>
      <c r="J168" s="240"/>
      <c r="K168" s="240"/>
      <c r="L168" s="240"/>
      <c r="M168" s="24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18" customFormat="1" ht="32.25" customHeight="1" thickBot="1" x14ac:dyDescent="0.4">
      <c r="A169" s="228" t="s">
        <v>0</v>
      </c>
      <c r="B169" s="228" t="s">
        <v>1</v>
      </c>
      <c r="C169" s="228" t="s">
        <v>2</v>
      </c>
      <c r="D169" s="229" t="s">
        <v>3</v>
      </c>
      <c r="E169" s="230" t="s">
        <v>4</v>
      </c>
      <c r="F169" s="229" t="s">
        <v>45</v>
      </c>
      <c r="G169" s="240"/>
      <c r="H169" s="240"/>
      <c r="I169" s="240"/>
      <c r="J169" s="240"/>
      <c r="K169" s="240"/>
      <c r="L169" s="240"/>
      <c r="M169" s="24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17.75" customHeight="1" thickBot="1" x14ac:dyDescent="0.4">
      <c r="A170" s="219" t="s">
        <v>205</v>
      </c>
      <c r="B170" s="192" t="s">
        <v>579</v>
      </c>
      <c r="C170" s="188">
        <v>12</v>
      </c>
      <c r="D170" s="189">
        <v>8.1999999999999993</v>
      </c>
      <c r="E170" s="191">
        <v>0.31666666666666676</v>
      </c>
      <c r="F170" s="154"/>
      <c r="G170" s="232"/>
      <c r="H170" s="234"/>
      <c r="I170" s="232"/>
      <c r="J170" s="235"/>
      <c r="K170" s="236"/>
      <c r="L170" s="237"/>
      <c r="M170" s="23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219" t="s">
        <v>496</v>
      </c>
      <c r="B171" s="226" t="s">
        <v>497</v>
      </c>
      <c r="C171" s="188">
        <v>9.91</v>
      </c>
      <c r="D171" s="189">
        <v>4.95</v>
      </c>
      <c r="E171" s="155">
        <v>0.50050454086781027</v>
      </c>
      <c r="F171" s="154"/>
      <c r="G171" s="232"/>
      <c r="H171" s="234"/>
      <c r="I171" s="232"/>
      <c r="J171" s="235"/>
      <c r="K171" s="236"/>
      <c r="L171" s="237"/>
      <c r="M171" s="23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219" t="s">
        <v>339</v>
      </c>
      <c r="B172" s="41" t="s">
        <v>341</v>
      </c>
      <c r="C172" s="188">
        <v>10</v>
      </c>
      <c r="D172" s="189">
        <v>5.1962823802541536</v>
      </c>
      <c r="E172" s="155">
        <v>0.48037176197458464</v>
      </c>
      <c r="F172" s="154"/>
      <c r="G172" s="232"/>
      <c r="H172" s="234"/>
      <c r="I172" s="232"/>
      <c r="J172" s="235"/>
      <c r="K172" s="236"/>
      <c r="L172" s="237"/>
      <c r="M172" s="23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219" t="s">
        <v>445</v>
      </c>
      <c r="B173" s="41" t="s">
        <v>446</v>
      </c>
      <c r="C173" s="188">
        <v>9.91</v>
      </c>
      <c r="D173" s="189">
        <v>4.9000000000000004</v>
      </c>
      <c r="E173" s="155">
        <v>0.50554994954591326</v>
      </c>
      <c r="F173" s="154"/>
      <c r="G173" s="232"/>
      <c r="H173" s="234"/>
      <c r="I173" s="232"/>
      <c r="J173" s="235"/>
      <c r="K173" s="236"/>
      <c r="L173" s="237"/>
      <c r="M173" s="23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219" t="s">
        <v>459</v>
      </c>
      <c r="B174" s="41" t="s">
        <v>460</v>
      </c>
      <c r="C174" s="188">
        <v>9.91</v>
      </c>
      <c r="D174" s="189">
        <v>4.3759812652549641</v>
      </c>
      <c r="E174" s="155">
        <v>0.55842772298133569</v>
      </c>
      <c r="F174" s="154"/>
      <c r="G174" s="241"/>
      <c r="H174" s="234"/>
      <c r="I174" s="232"/>
      <c r="J174" s="235"/>
      <c r="K174" s="236"/>
      <c r="L174" s="237"/>
      <c r="M174" s="23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219" t="s">
        <v>580</v>
      </c>
      <c r="B175" s="208" t="s">
        <v>581</v>
      </c>
      <c r="C175" s="188">
        <v>10.23</v>
      </c>
      <c r="D175" s="189">
        <v>4.8</v>
      </c>
      <c r="E175" s="191">
        <v>0.53079178885630496</v>
      </c>
      <c r="F175" s="154"/>
      <c r="G175" s="329"/>
      <c r="H175" s="330"/>
      <c r="I175" s="331"/>
      <c r="J175" s="332"/>
      <c r="K175" s="333"/>
      <c r="L175" s="334"/>
      <c r="M175" s="23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04.25" customHeight="1" thickBot="1" x14ac:dyDescent="0.4">
      <c r="A176" s="219" t="s">
        <v>582</v>
      </c>
      <c r="B176" s="41" t="s">
        <v>583</v>
      </c>
      <c r="C176" s="188">
        <v>10.23</v>
      </c>
      <c r="D176" s="189">
        <v>5.05</v>
      </c>
      <c r="E176" s="155">
        <v>0.50635386119257086</v>
      </c>
      <c r="F176" s="154"/>
      <c r="G176" s="331"/>
      <c r="H176" s="330"/>
      <c r="I176" s="331"/>
      <c r="J176" s="332"/>
      <c r="K176" s="333"/>
      <c r="L176" s="334"/>
      <c r="M176" s="23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04.25" customHeight="1" thickBot="1" x14ac:dyDescent="0.4">
      <c r="A177" s="219" t="s">
        <v>584</v>
      </c>
      <c r="B177" s="301" t="s">
        <v>585</v>
      </c>
      <c r="C177" s="188">
        <v>9.39</v>
      </c>
      <c r="D177" s="189">
        <v>6.3</v>
      </c>
      <c r="E177" s="191">
        <v>0.32907348242811507</v>
      </c>
      <c r="F177" s="154"/>
      <c r="G177" s="232"/>
      <c r="H177" s="234"/>
      <c r="I177" s="232"/>
      <c r="J177" s="235"/>
      <c r="K177" s="236"/>
      <c r="L177" s="237"/>
      <c r="M177" s="23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04.25" customHeight="1" thickBot="1" x14ac:dyDescent="0.4">
      <c r="A178" s="219" t="s">
        <v>586</v>
      </c>
      <c r="B178" s="192" t="s">
        <v>587</v>
      </c>
      <c r="C178" s="188">
        <v>9.39</v>
      </c>
      <c r="D178" s="189">
        <v>5.9</v>
      </c>
      <c r="E178" s="191">
        <v>0.37167199148029817</v>
      </c>
      <c r="F178" s="154"/>
      <c r="G178" s="232"/>
      <c r="H178" s="234"/>
      <c r="I178" s="232"/>
      <c r="J178" s="235"/>
      <c r="K178" s="236"/>
      <c r="L178" s="237"/>
      <c r="M178" s="23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4.25" customHeight="1" thickBot="1" x14ac:dyDescent="0.4">
      <c r="A179" s="219" t="s">
        <v>588</v>
      </c>
      <c r="B179" s="192" t="s">
        <v>589</v>
      </c>
      <c r="C179" s="188">
        <v>16.760000000000002</v>
      </c>
      <c r="D179" s="189">
        <v>10.55</v>
      </c>
      <c r="E179" s="191">
        <v>0.37052505966587113</v>
      </c>
      <c r="F179" s="154"/>
      <c r="G179" s="232"/>
      <c r="H179" s="234"/>
      <c r="I179" s="232"/>
      <c r="J179" s="235"/>
      <c r="K179" s="236"/>
      <c r="L179" s="237"/>
      <c r="M179" s="23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4.25" customHeight="1" thickBot="1" x14ac:dyDescent="0.4">
      <c r="A180" s="219" t="s">
        <v>438</v>
      </c>
      <c r="B180" s="192" t="s">
        <v>439</v>
      </c>
      <c r="C180" s="188">
        <v>9.73</v>
      </c>
      <c r="D180" s="189">
        <v>5.68</v>
      </c>
      <c r="E180" s="191">
        <v>0.41623843782117165</v>
      </c>
      <c r="F180" s="154"/>
      <c r="G180" s="232"/>
      <c r="H180" s="234"/>
      <c r="I180" s="232"/>
      <c r="J180" s="235"/>
      <c r="K180" s="236"/>
      <c r="L180" s="237"/>
      <c r="M180" s="23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04.25" customHeight="1" thickBot="1" x14ac:dyDescent="0.4">
      <c r="A181" s="219" t="s">
        <v>590</v>
      </c>
      <c r="B181" s="208" t="s">
        <v>591</v>
      </c>
      <c r="C181" s="188">
        <v>17.09</v>
      </c>
      <c r="D181" s="189">
        <v>11.6</v>
      </c>
      <c r="E181" s="299">
        <v>0.32124049151550615</v>
      </c>
      <c r="F181" s="154"/>
      <c r="G181" s="232"/>
      <c r="H181" s="234"/>
      <c r="I181" s="232"/>
      <c r="J181" s="235"/>
      <c r="K181" s="236"/>
      <c r="L181" s="237"/>
      <c r="M181" s="23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4.25" customHeight="1" thickBot="1" x14ac:dyDescent="0.4">
      <c r="A182" s="219" t="s">
        <v>592</v>
      </c>
      <c r="B182" s="208" t="s">
        <v>593</v>
      </c>
      <c r="C182" s="188">
        <v>13.36</v>
      </c>
      <c r="D182" s="189">
        <v>8.9499999999999993</v>
      </c>
      <c r="E182" s="299">
        <v>0.33008982035928147</v>
      </c>
      <c r="F182" s="154"/>
      <c r="G182" s="232"/>
      <c r="H182" s="234"/>
      <c r="I182" s="232"/>
      <c r="J182" s="235"/>
      <c r="K182" s="236"/>
      <c r="L182" s="237"/>
      <c r="M182" s="23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11.75" customHeight="1" thickBot="1" x14ac:dyDescent="0.4">
      <c r="A183" s="219" t="s">
        <v>500</v>
      </c>
      <c r="B183" s="208" t="s">
        <v>501</v>
      </c>
      <c r="C183" s="188">
        <v>10.27</v>
      </c>
      <c r="D183" s="189">
        <v>4.72</v>
      </c>
      <c r="E183" s="299">
        <v>0.54040895813047718</v>
      </c>
      <c r="F183" s="319"/>
      <c r="G183" s="232"/>
      <c r="H183" s="234"/>
      <c r="I183" s="232"/>
      <c r="J183" s="235"/>
      <c r="K183" s="236"/>
      <c r="L183" s="237"/>
      <c r="M183" s="23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04.25" customHeight="1" thickBot="1" x14ac:dyDescent="0.4">
      <c r="A184" s="302" t="s">
        <v>329</v>
      </c>
      <c r="B184" s="208" t="s">
        <v>332</v>
      </c>
      <c r="C184" s="188">
        <v>9</v>
      </c>
      <c r="D184" s="189">
        <v>4.889115559522291</v>
      </c>
      <c r="E184" s="299">
        <v>0.45676493783085659</v>
      </c>
      <c r="F184" s="154"/>
      <c r="G184" s="272"/>
      <c r="H184" s="273"/>
      <c r="I184" s="272"/>
      <c r="J184" s="274"/>
      <c r="K184" s="275"/>
      <c r="L184" s="276"/>
      <c r="M184" s="27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57.75" thickBot="1" x14ac:dyDescent="0.4">
      <c r="A185" s="228" t="s">
        <v>0</v>
      </c>
      <c r="B185" s="228" t="s">
        <v>1</v>
      </c>
      <c r="C185" s="228" t="s">
        <v>2</v>
      </c>
      <c r="D185" s="229" t="s">
        <v>3</v>
      </c>
      <c r="E185" s="230" t="s">
        <v>4</v>
      </c>
      <c r="F185" s="229" t="s">
        <v>45</v>
      </c>
      <c r="G185" s="232"/>
      <c r="H185" s="234"/>
      <c r="I185" s="232"/>
      <c r="J185" s="235"/>
      <c r="K185" s="236"/>
      <c r="L185" s="237"/>
      <c r="M185" s="23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4.25" customHeight="1" thickBot="1" x14ac:dyDescent="0.4">
      <c r="A186" s="219" t="s">
        <v>366</v>
      </c>
      <c r="B186" s="208" t="s">
        <v>367</v>
      </c>
      <c r="C186" s="188">
        <v>8.5500000000000007</v>
      </c>
      <c r="D186" s="189">
        <v>4.363384267119411</v>
      </c>
      <c r="E186" s="299">
        <v>0.48966265881644322</v>
      </c>
      <c r="F186" s="38"/>
      <c r="G186" s="232"/>
      <c r="H186" s="234"/>
      <c r="I186" s="232"/>
      <c r="J186" s="235"/>
      <c r="K186" s="236"/>
      <c r="L186" s="237"/>
      <c r="M186" s="23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8" customHeight="1" thickBot="1" x14ac:dyDescent="0.4">
      <c r="A187" s="219" t="s">
        <v>312</v>
      </c>
      <c r="B187" s="208" t="s">
        <v>317</v>
      </c>
      <c r="C187" s="188">
        <v>8.5500000000000007</v>
      </c>
      <c r="D187" s="189">
        <v>4.3882139366010335</v>
      </c>
      <c r="E187" s="299">
        <v>0.48675860390631187</v>
      </c>
      <c r="F187" s="38"/>
      <c r="G187" s="232"/>
      <c r="H187" s="234"/>
      <c r="I187" s="232"/>
      <c r="J187" s="235"/>
      <c r="K187" s="236"/>
      <c r="L187" s="237"/>
      <c r="M187" s="23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4.25" customHeight="1" thickBot="1" x14ac:dyDescent="0.4">
      <c r="A188" s="219" t="s">
        <v>311</v>
      </c>
      <c r="B188" s="208" t="s">
        <v>316</v>
      </c>
      <c r="C188" s="188">
        <v>8.5500000000000007</v>
      </c>
      <c r="D188" s="189">
        <v>4.3854914432833558</v>
      </c>
      <c r="E188" s="299">
        <v>0.4870770241773853</v>
      </c>
      <c r="F188" s="38"/>
      <c r="G188" s="232"/>
      <c r="H188" s="234"/>
      <c r="I188" s="232"/>
      <c r="J188" s="235"/>
      <c r="K188" s="236"/>
      <c r="L188" s="237"/>
      <c r="M188" s="23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11.75" customHeight="1" thickBot="1" x14ac:dyDescent="0.4">
      <c r="A189" s="219" t="s">
        <v>323</v>
      </c>
      <c r="B189" s="300" t="s">
        <v>326</v>
      </c>
      <c r="C189" s="188">
        <v>7.36</v>
      </c>
      <c r="D189" s="189">
        <v>2.290322580645161</v>
      </c>
      <c r="E189" s="299">
        <v>0.68881486676016834</v>
      </c>
      <c r="F189" s="38"/>
      <c r="G189" s="232"/>
      <c r="H189" s="234"/>
      <c r="I189" s="232"/>
      <c r="J189" s="235"/>
      <c r="K189" s="236"/>
      <c r="L189" s="237"/>
      <c r="M189" s="23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5" customHeight="1" thickBot="1" x14ac:dyDescent="0.4">
      <c r="A190" s="219" t="s">
        <v>594</v>
      </c>
      <c r="B190" s="311" t="s">
        <v>595</v>
      </c>
      <c r="C190" s="188">
        <v>8.09</v>
      </c>
      <c r="D190" s="189">
        <v>3.85</v>
      </c>
      <c r="E190" s="299">
        <v>0.52410383189122367</v>
      </c>
      <c r="F190" s="154"/>
      <c r="G190" s="232"/>
      <c r="H190" s="234"/>
      <c r="I190" s="232"/>
      <c r="J190" s="235"/>
      <c r="K190" s="236"/>
      <c r="L190" s="237"/>
      <c r="M190" s="23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5" customHeight="1" thickBot="1" x14ac:dyDescent="0.4">
      <c r="A191" s="219" t="s">
        <v>322</v>
      </c>
      <c r="B191" s="192" t="s">
        <v>325</v>
      </c>
      <c r="C191" s="188">
        <v>8.0299999999999994</v>
      </c>
      <c r="D191" s="189">
        <v>4.3263001284912423</v>
      </c>
      <c r="E191" s="191">
        <v>0.46123286071092873</v>
      </c>
      <c r="F191" s="154"/>
      <c r="G191" s="298"/>
      <c r="H191" s="273"/>
      <c r="I191" s="272"/>
      <c r="J191" s="274"/>
      <c r="K191" s="275"/>
      <c r="L191" s="276"/>
      <c r="M191" s="27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5" customHeight="1" thickBot="1" x14ac:dyDescent="0.4">
      <c r="A192" s="219" t="s">
        <v>368</v>
      </c>
      <c r="B192" s="192" t="s">
        <v>371</v>
      </c>
      <c r="C192" s="188">
        <v>8.0299999999999994</v>
      </c>
      <c r="D192" s="189">
        <v>4.3530049178961407</v>
      </c>
      <c r="E192" s="191">
        <v>0.45790723313871218</v>
      </c>
      <c r="F192" s="154"/>
      <c r="G192" s="232"/>
      <c r="H192" s="234"/>
      <c r="I192" s="232"/>
      <c r="J192" s="235"/>
      <c r="K192" s="236"/>
      <c r="L192" s="237"/>
      <c r="M192" s="23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8" customHeight="1" thickBot="1" x14ac:dyDescent="0.4">
      <c r="A193" s="219" t="s">
        <v>369</v>
      </c>
      <c r="B193" s="192" t="s">
        <v>372</v>
      </c>
      <c r="C193" s="188">
        <v>4.67</v>
      </c>
      <c r="D193" s="189">
        <v>3.1554564172958135</v>
      </c>
      <c r="E193" s="191">
        <v>0.32431340100732042</v>
      </c>
      <c r="F193" s="154"/>
      <c r="G193" s="239"/>
      <c r="H193" s="234"/>
      <c r="I193" s="232"/>
      <c r="J193" s="235"/>
      <c r="K193" s="236"/>
      <c r="L193" s="237"/>
      <c r="M193" s="23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8" customHeight="1" thickBot="1" x14ac:dyDescent="0.4">
      <c r="A194" s="219" t="s">
        <v>416</v>
      </c>
      <c r="B194" s="208" t="s">
        <v>417</v>
      </c>
      <c r="C194" s="188">
        <v>9.84</v>
      </c>
      <c r="D194" s="189">
        <v>6.6</v>
      </c>
      <c r="E194" s="191">
        <v>0.3292682926829269</v>
      </c>
      <c r="F194" s="154"/>
      <c r="G194" s="239"/>
      <c r="H194" s="234"/>
      <c r="I194" s="232"/>
      <c r="J194" s="235"/>
      <c r="K194" s="236"/>
      <c r="L194" s="237"/>
      <c r="M194" s="23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8" customHeight="1" thickBot="1" x14ac:dyDescent="0.4">
      <c r="A195" s="219" t="s">
        <v>370</v>
      </c>
      <c r="B195" s="192" t="s">
        <v>373</v>
      </c>
      <c r="C195" s="188">
        <v>9.84</v>
      </c>
      <c r="D195" s="189">
        <v>7.0750016696720763</v>
      </c>
      <c r="E195" s="191">
        <v>0.28099576527722803</v>
      </c>
      <c r="F195" s="154"/>
      <c r="G195" s="232"/>
      <c r="H195" s="234"/>
      <c r="I195" s="232"/>
      <c r="J195" s="235"/>
      <c r="K195" s="236"/>
      <c r="L195" s="237"/>
      <c r="M195" s="23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8" customHeight="1" thickBot="1" x14ac:dyDescent="0.4">
      <c r="A196" s="219" t="s">
        <v>335</v>
      </c>
      <c r="B196" s="208" t="s">
        <v>337</v>
      </c>
      <c r="C196" s="188">
        <v>7.5600000000000005</v>
      </c>
      <c r="D196" s="189">
        <v>5.08</v>
      </c>
      <c r="E196" s="191">
        <v>0.32804232804232802</v>
      </c>
      <c r="F196" s="154"/>
      <c r="G196" s="232"/>
      <c r="H196" s="234"/>
      <c r="I196" s="232"/>
      <c r="J196" s="235"/>
      <c r="K196" s="236"/>
      <c r="L196" s="237"/>
      <c r="M196" s="23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8" customHeight="1" thickBot="1" x14ac:dyDescent="0.4">
      <c r="A197" s="219" t="s">
        <v>418</v>
      </c>
      <c r="B197" s="192" t="s">
        <v>419</v>
      </c>
      <c r="C197" s="188">
        <v>10.48</v>
      </c>
      <c r="D197" s="189">
        <v>7.16</v>
      </c>
      <c r="E197" s="191">
        <v>0.31679389312977102</v>
      </c>
      <c r="F197" s="154"/>
      <c r="G197" s="232"/>
      <c r="H197" s="234"/>
      <c r="I197" s="232"/>
      <c r="J197" s="235"/>
      <c r="K197" s="236"/>
      <c r="L197" s="237"/>
      <c r="M197" s="23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3.5" customHeight="1" thickBot="1" x14ac:dyDescent="0.4">
      <c r="A198" s="219" t="s">
        <v>596</v>
      </c>
      <c r="B198" s="192" t="s">
        <v>597</v>
      </c>
      <c r="C198" s="188">
        <v>11.47</v>
      </c>
      <c r="D198" s="189">
        <v>7.45</v>
      </c>
      <c r="E198" s="191">
        <v>0.35047951176983438</v>
      </c>
      <c r="F198" s="154"/>
      <c r="G198" s="232"/>
      <c r="H198" s="234"/>
      <c r="I198" s="232"/>
      <c r="J198" s="235"/>
      <c r="K198" s="236"/>
      <c r="L198" s="237"/>
      <c r="M198" s="23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8.75" customHeight="1" thickBot="1" x14ac:dyDescent="0.4">
      <c r="A199" s="219" t="s">
        <v>504</v>
      </c>
      <c r="B199" s="208" t="s">
        <v>505</v>
      </c>
      <c r="C199" s="188">
        <v>3.06</v>
      </c>
      <c r="D199" s="189">
        <v>1.22</v>
      </c>
      <c r="E199" s="191">
        <v>0.60130718954248374</v>
      </c>
      <c r="F199" s="154"/>
      <c r="G199" s="232"/>
      <c r="H199" s="234"/>
      <c r="I199" s="232"/>
      <c r="J199" s="235"/>
      <c r="K199" s="236"/>
      <c r="L199" s="237"/>
      <c r="M199" s="23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8" customHeight="1" thickBot="1" x14ac:dyDescent="0.4">
      <c r="A200" s="219" t="s">
        <v>598</v>
      </c>
      <c r="B200" s="192" t="s">
        <v>599</v>
      </c>
      <c r="C200" s="188">
        <v>6.55</v>
      </c>
      <c r="D200" s="189">
        <v>3.8</v>
      </c>
      <c r="E200" s="191">
        <v>0.41984732824427484</v>
      </c>
      <c r="F200" s="154"/>
      <c r="G200" s="232"/>
      <c r="H200" s="234"/>
      <c r="I200" s="232"/>
      <c r="J200" s="235"/>
      <c r="K200" s="236"/>
      <c r="L200" s="237"/>
      <c r="M200" s="23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13.45" customHeight="1" thickBot="1" x14ac:dyDescent="0.4">
      <c r="A201" s="219" t="s">
        <v>455</v>
      </c>
      <c r="B201" s="192" t="s">
        <v>456</v>
      </c>
      <c r="C201" s="188">
        <v>9.5500000000000007</v>
      </c>
      <c r="D201" s="189">
        <v>5.6</v>
      </c>
      <c r="E201" s="191">
        <v>0.41361256544502623</v>
      </c>
      <c r="F201" s="154"/>
      <c r="G201" s="232"/>
      <c r="H201" s="234"/>
      <c r="I201" s="232"/>
      <c r="J201" s="235"/>
      <c r="K201" s="236"/>
      <c r="L201" s="237"/>
      <c r="M201" s="23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57.75" thickBot="1" x14ac:dyDescent="0.4">
      <c r="A202" s="228" t="s">
        <v>0</v>
      </c>
      <c r="B202" s="228" t="s">
        <v>1</v>
      </c>
      <c r="C202" s="228" t="s">
        <v>2</v>
      </c>
      <c r="D202" s="229" t="s">
        <v>3</v>
      </c>
      <c r="E202" s="230" t="s">
        <v>4</v>
      </c>
      <c r="F202" s="229" t="s">
        <v>45</v>
      </c>
      <c r="G202" s="232"/>
      <c r="H202" s="234"/>
      <c r="I202" s="232"/>
      <c r="J202" s="235"/>
      <c r="K202" s="236"/>
      <c r="L202" s="237"/>
      <c r="M202" s="23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3" customFormat="1" ht="104.25" customHeight="1" thickBot="1" x14ac:dyDescent="0.4">
      <c r="A203" s="219" t="s">
        <v>600</v>
      </c>
      <c r="B203" s="192" t="s">
        <v>601</v>
      </c>
      <c r="C203" s="188">
        <v>9.75</v>
      </c>
      <c r="D203" s="189">
        <v>4.5</v>
      </c>
      <c r="E203" s="191">
        <v>0.53846153846153844</v>
      </c>
      <c r="F203" s="38"/>
      <c r="G203" s="345"/>
      <c r="H203" s="345"/>
      <c r="I203" s="345"/>
      <c r="J203" s="345"/>
      <c r="K203" s="345"/>
      <c r="L203" s="345"/>
      <c r="M203" s="34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s="3" customFormat="1" ht="104.25" customHeight="1" thickBot="1" x14ac:dyDescent="0.4">
      <c r="A204" s="219" t="s">
        <v>453</v>
      </c>
      <c r="B204" s="243" t="s">
        <v>454</v>
      </c>
      <c r="C204" s="188">
        <v>6.55</v>
      </c>
      <c r="D204" s="189">
        <v>3.720430107526882</v>
      </c>
      <c r="E204" s="191">
        <v>0.43199540343101039</v>
      </c>
      <c r="F204" s="154"/>
      <c r="G204" s="232"/>
      <c r="H204" s="234"/>
      <c r="I204" s="232"/>
      <c r="J204" s="235"/>
      <c r="K204" s="236"/>
      <c r="L204" s="237"/>
      <c r="M204" s="23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s="3" customFormat="1" ht="104.25" customHeight="1" thickBot="1" x14ac:dyDescent="0.4">
      <c r="A205" s="219" t="s">
        <v>602</v>
      </c>
      <c r="B205" s="328" t="s">
        <v>603</v>
      </c>
      <c r="C205" s="188">
        <v>9.5500000000000007</v>
      </c>
      <c r="D205" s="189">
        <v>5.5</v>
      </c>
      <c r="E205" s="191">
        <v>0.42408376963350791</v>
      </c>
      <c r="F205" s="154"/>
      <c r="G205" s="232"/>
      <c r="H205" s="234"/>
      <c r="I205" s="232"/>
      <c r="J205" s="235"/>
      <c r="K205" s="236"/>
      <c r="L205" s="237"/>
      <c r="M205" s="23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s="3" customFormat="1" ht="104.25" customHeight="1" thickBot="1" x14ac:dyDescent="0.4">
      <c r="A206" s="219" t="s">
        <v>313</v>
      </c>
      <c r="B206" s="301" t="s">
        <v>318</v>
      </c>
      <c r="C206" s="188">
        <v>11.35</v>
      </c>
      <c r="D206" s="189">
        <v>7.387096774193548</v>
      </c>
      <c r="E206" s="191">
        <v>0.34915446923404858</v>
      </c>
      <c r="F206" s="154"/>
      <c r="G206" s="298"/>
      <c r="H206" s="273"/>
      <c r="I206" s="272"/>
      <c r="J206" s="274"/>
      <c r="K206" s="275"/>
      <c r="L206" s="276"/>
      <c r="M206" s="27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s="3" customFormat="1" ht="104.25" customHeight="1" thickBot="1" x14ac:dyDescent="0.4">
      <c r="A207" s="219" t="s">
        <v>314</v>
      </c>
      <c r="B207" s="192" t="s">
        <v>319</v>
      </c>
      <c r="C207" s="188">
        <v>11.35</v>
      </c>
      <c r="D207" s="189">
        <v>7.2886540600667393</v>
      </c>
      <c r="E207" s="191">
        <v>0.35782783611746793</v>
      </c>
      <c r="F207" s="154"/>
      <c r="G207" s="232"/>
      <c r="H207" s="234"/>
      <c r="I207" s="232"/>
      <c r="J207" s="235"/>
      <c r="K207" s="236"/>
      <c r="L207" s="237"/>
      <c r="M207" s="23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s="3" customFormat="1" ht="104.25" customHeight="1" thickBot="1" x14ac:dyDescent="0.4">
      <c r="A208" s="219" t="s">
        <v>604</v>
      </c>
      <c r="B208" s="192" t="s">
        <v>605</v>
      </c>
      <c r="C208" s="188">
        <v>7.82</v>
      </c>
      <c r="D208" s="189">
        <v>4</v>
      </c>
      <c r="E208" s="191">
        <v>0.48849104859335035</v>
      </c>
      <c r="F208" s="154"/>
      <c r="G208" s="232"/>
      <c r="H208" s="234"/>
      <c r="I208" s="232"/>
      <c r="J208" s="235"/>
      <c r="K208" s="236"/>
      <c r="L208" s="237"/>
      <c r="M208" s="23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s="3" customFormat="1" ht="104.25" customHeight="1" thickBot="1" x14ac:dyDescent="0.4">
      <c r="A209" s="219" t="s">
        <v>606</v>
      </c>
      <c r="B209" s="192" t="s">
        <v>607</v>
      </c>
      <c r="C209" s="188">
        <v>8.36</v>
      </c>
      <c r="D209" s="189">
        <v>3.95</v>
      </c>
      <c r="E209" s="191">
        <v>0.52751196172248793</v>
      </c>
      <c r="F209" s="154"/>
      <c r="G209" s="232"/>
      <c r="H209" s="234"/>
      <c r="I209" s="232"/>
      <c r="J209" s="235"/>
      <c r="K209" s="236"/>
      <c r="L209" s="237"/>
      <c r="M209" s="23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s="3" customFormat="1" ht="104.25" customHeight="1" thickBot="1" x14ac:dyDescent="0.4">
      <c r="A210" s="219" t="s">
        <v>608</v>
      </c>
      <c r="B210" s="192" t="s">
        <v>609</v>
      </c>
      <c r="C210" s="188">
        <v>15.82</v>
      </c>
      <c r="D210" s="189">
        <v>5.85</v>
      </c>
      <c r="E210" s="191">
        <v>0.6302149178255374</v>
      </c>
      <c r="F210" s="154"/>
      <c r="G210" s="232"/>
      <c r="H210" s="234"/>
      <c r="I210" s="232"/>
      <c r="J210" s="235"/>
      <c r="K210" s="236"/>
      <c r="L210" s="237"/>
      <c r="M210" s="23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s="3" customFormat="1" ht="105.75" customHeight="1" thickBot="1" x14ac:dyDescent="0.4">
      <c r="A211" s="219" t="s">
        <v>403</v>
      </c>
      <c r="B211" s="192" t="s">
        <v>402</v>
      </c>
      <c r="C211" s="188">
        <v>13.52</v>
      </c>
      <c r="D211" s="189">
        <v>5.9</v>
      </c>
      <c r="E211" s="191">
        <v>0.56360946745562124</v>
      </c>
      <c r="F211" s="154"/>
      <c r="G211" s="232"/>
      <c r="H211" s="234"/>
      <c r="I211" s="232"/>
      <c r="J211" s="235"/>
      <c r="K211" s="236"/>
      <c r="L211" s="237"/>
      <c r="M211" s="23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s="3" customFormat="1" ht="109.5" customHeight="1" thickBot="1" x14ac:dyDescent="0.4">
      <c r="A212" s="219" t="s">
        <v>466</v>
      </c>
      <c r="B212" s="192" t="s">
        <v>467</v>
      </c>
      <c r="C212" s="188">
        <v>3.2</v>
      </c>
      <c r="D212" s="189">
        <v>1.448674668667167</v>
      </c>
      <c r="E212" s="191">
        <v>0.54728916604151034</v>
      </c>
      <c r="F212" s="154"/>
      <c r="G212" s="232"/>
      <c r="H212" s="234"/>
      <c r="I212" s="232"/>
      <c r="J212" s="235"/>
      <c r="K212" s="236"/>
      <c r="L212" s="237"/>
      <c r="M212" s="23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s="3" customFormat="1" ht="104.25" customHeight="1" thickBot="1" x14ac:dyDescent="0.4">
      <c r="A213" s="219" t="s">
        <v>374</v>
      </c>
      <c r="B213" s="192" t="s">
        <v>377</v>
      </c>
      <c r="C213" s="188">
        <v>14.09</v>
      </c>
      <c r="D213" s="189">
        <v>9.25</v>
      </c>
      <c r="E213" s="191">
        <v>0.34350603264726753</v>
      </c>
      <c r="F213" s="154"/>
      <c r="G213" s="232"/>
      <c r="H213" s="234"/>
      <c r="I213" s="232"/>
      <c r="J213" s="235"/>
      <c r="K213" s="236"/>
      <c r="L213" s="237"/>
      <c r="M213" s="23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s="3" customFormat="1" ht="103.5" customHeight="1" thickBot="1" x14ac:dyDescent="0.4">
      <c r="A214" s="219" t="s">
        <v>470</v>
      </c>
      <c r="B214" s="192" t="s">
        <v>471</v>
      </c>
      <c r="C214" s="188">
        <v>7.7</v>
      </c>
      <c r="D214" s="189">
        <v>3.82</v>
      </c>
      <c r="E214" s="191">
        <v>0.50389610389610395</v>
      </c>
      <c r="F214" s="154"/>
      <c r="G214" s="232"/>
      <c r="H214" s="234"/>
      <c r="I214" s="232"/>
      <c r="J214" s="235"/>
      <c r="K214" s="236"/>
      <c r="L214" s="237"/>
      <c r="M214" s="23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s="3" customFormat="1" ht="103.5" customHeight="1" thickBot="1" x14ac:dyDescent="0.4">
      <c r="A215" s="219" t="s">
        <v>404</v>
      </c>
      <c r="B215" s="192" t="s">
        <v>405</v>
      </c>
      <c r="C215" s="188">
        <v>8.0299999999999994</v>
      </c>
      <c r="D215" s="189">
        <v>3.91</v>
      </c>
      <c r="E215" s="191">
        <v>0.51307596513075959</v>
      </c>
      <c r="F215" s="154"/>
      <c r="G215" s="232"/>
      <c r="H215" s="234"/>
      <c r="I215" s="232"/>
      <c r="J215" s="235"/>
      <c r="K215" s="236"/>
      <c r="L215" s="237"/>
      <c r="M215" s="23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s="3" customFormat="1" ht="104.25" customHeight="1" thickBot="1" x14ac:dyDescent="0.4">
      <c r="A216" s="219" t="s">
        <v>468</v>
      </c>
      <c r="B216" s="208" t="s">
        <v>469</v>
      </c>
      <c r="C216" s="188">
        <v>14.34</v>
      </c>
      <c r="D216" s="189">
        <v>8.408602150537634</v>
      </c>
      <c r="E216" s="191">
        <v>0.4136260703948651</v>
      </c>
      <c r="F216" s="154"/>
      <c r="G216" s="240"/>
      <c r="H216" s="240"/>
      <c r="I216" s="240"/>
      <c r="J216" s="240"/>
      <c r="K216" s="240"/>
      <c r="L216" s="240"/>
      <c r="M216" s="24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s="3" customFormat="1" ht="104.25" customHeight="1" thickBot="1" x14ac:dyDescent="0.4">
      <c r="A217" s="219" t="s">
        <v>684</v>
      </c>
      <c r="B217" s="208" t="s">
        <v>685</v>
      </c>
      <c r="C217" s="188">
        <v>12.2</v>
      </c>
      <c r="D217" s="189">
        <v>6.83</v>
      </c>
      <c r="E217" s="191">
        <v>0.44019999999999998</v>
      </c>
      <c r="F217" s="154"/>
      <c r="G217" s="240"/>
      <c r="H217" s="240"/>
      <c r="I217" s="240"/>
      <c r="J217" s="240"/>
      <c r="K217" s="240"/>
      <c r="L217" s="240"/>
      <c r="M217" s="24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s="3" customFormat="1" ht="104.25" customHeight="1" thickBot="1" x14ac:dyDescent="0.4">
      <c r="A218" s="219" t="s">
        <v>522</v>
      </c>
      <c r="B218" s="192" t="s">
        <v>523</v>
      </c>
      <c r="C218" s="188">
        <v>21.23</v>
      </c>
      <c r="D218" s="189">
        <v>13.72</v>
      </c>
      <c r="E218" s="191">
        <v>0.35374470089495991</v>
      </c>
      <c r="F218" s="154"/>
      <c r="G218" s="240"/>
      <c r="H218" s="240"/>
      <c r="I218" s="240"/>
      <c r="J218" s="240"/>
      <c r="K218" s="240"/>
      <c r="L218" s="240"/>
      <c r="M218" s="24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s="3" customFormat="1" ht="57.75" thickBot="1" x14ac:dyDescent="0.4">
      <c r="A219" s="228" t="s">
        <v>0</v>
      </c>
      <c r="B219" s="228" t="s">
        <v>1</v>
      </c>
      <c r="C219" s="228" t="s">
        <v>2</v>
      </c>
      <c r="D219" s="229" t="s">
        <v>3</v>
      </c>
      <c r="E219" s="230" t="s">
        <v>4</v>
      </c>
      <c r="F219" s="229" t="s">
        <v>45</v>
      </c>
      <c r="G219" s="240"/>
      <c r="H219" s="240"/>
      <c r="I219" s="240"/>
      <c r="J219" s="240"/>
      <c r="K219" s="240"/>
      <c r="L219" s="240"/>
      <c r="M219" s="24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s="3" customFormat="1" ht="104.25" customHeight="1" thickBot="1" x14ac:dyDescent="0.4">
      <c r="A220" s="219" t="s">
        <v>375</v>
      </c>
      <c r="B220" s="208" t="s">
        <v>378</v>
      </c>
      <c r="C220" s="188">
        <v>10.25</v>
      </c>
      <c r="D220" s="189">
        <v>6.0687724014336908</v>
      </c>
      <c r="E220" s="191">
        <v>0.40792464376256676</v>
      </c>
      <c r="F220" s="154"/>
      <c r="G220" s="240"/>
      <c r="H220" s="240"/>
      <c r="I220" s="240"/>
      <c r="J220" s="240"/>
      <c r="K220" s="240"/>
      <c r="L220" s="240"/>
      <c r="M220" s="24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13.25" customHeight="1" thickBot="1" x14ac:dyDescent="0.4">
      <c r="A221" s="219" t="s">
        <v>376</v>
      </c>
      <c r="B221" s="192" t="s">
        <v>379</v>
      </c>
      <c r="C221" s="188">
        <v>14.34</v>
      </c>
      <c r="D221" s="189">
        <v>7.9946123847523713</v>
      </c>
      <c r="E221" s="191">
        <v>0.44249564959885834</v>
      </c>
      <c r="F221" s="154"/>
      <c r="G221" s="240"/>
      <c r="H221" s="240"/>
      <c r="I221" s="240"/>
      <c r="J221" s="240"/>
      <c r="K221" s="240"/>
      <c r="L221" s="240"/>
      <c r="M221" s="240"/>
      <c r="N221" s="2"/>
      <c r="O221" s="2"/>
      <c r="P221" s="2"/>
      <c r="Q221" s="2"/>
      <c r="R221" s="2"/>
      <c r="S221" s="2"/>
      <c r="T221" s="2"/>
    </row>
    <row r="222" spans="1:25" ht="97.5" customHeight="1" thickBot="1" x14ac:dyDescent="0.4">
      <c r="A222" s="219" t="s">
        <v>406</v>
      </c>
      <c r="B222" s="193" t="s">
        <v>407</v>
      </c>
      <c r="C222" s="188">
        <v>4.34</v>
      </c>
      <c r="D222" s="189">
        <v>1.2</v>
      </c>
      <c r="E222" s="191">
        <v>0.72350230414746541</v>
      </c>
      <c r="F222" s="246"/>
      <c r="G222" s="240"/>
      <c r="H222" s="240"/>
      <c r="I222" s="240"/>
      <c r="J222" s="240"/>
      <c r="K222" s="240"/>
      <c r="L222" s="240"/>
      <c r="M222" s="240"/>
      <c r="N222" s="2"/>
      <c r="O222" s="2"/>
      <c r="P222" s="2"/>
      <c r="Q222" s="2"/>
      <c r="R222" s="2"/>
      <c r="S222" s="2"/>
      <c r="T222" s="2"/>
    </row>
    <row r="223" spans="1:25" ht="100.5" customHeight="1" thickBot="1" x14ac:dyDescent="0.4">
      <c r="A223" s="219" t="s">
        <v>380</v>
      </c>
      <c r="B223" s="244" t="s">
        <v>381</v>
      </c>
      <c r="C223" s="188">
        <v>10.18</v>
      </c>
      <c r="D223" s="189">
        <v>4.3100358422939067</v>
      </c>
      <c r="E223" s="191">
        <v>0.57661730429332936</v>
      </c>
      <c r="F223" s="154"/>
      <c r="G223" s="241"/>
      <c r="H223" s="234"/>
      <c r="I223" s="232"/>
      <c r="J223" s="235"/>
      <c r="K223" s="236"/>
      <c r="L223" s="237"/>
      <c r="M223" s="238"/>
      <c r="N223" s="2"/>
      <c r="O223" s="2"/>
      <c r="P223" s="2"/>
      <c r="Q223" s="2"/>
      <c r="R223" s="2"/>
      <c r="S223" s="2"/>
      <c r="T223" s="2"/>
    </row>
    <row r="224" spans="1:25" ht="100.5" customHeight="1" thickBot="1" x14ac:dyDescent="0.4">
      <c r="A224" s="219" t="s">
        <v>520</v>
      </c>
      <c r="B224" s="271" t="s">
        <v>521</v>
      </c>
      <c r="C224" s="188">
        <v>10.18</v>
      </c>
      <c r="D224" s="189">
        <v>4.4000000000000004</v>
      </c>
      <c r="E224" s="191">
        <v>0.5677799607072691</v>
      </c>
      <c r="F224" s="154"/>
      <c r="G224" s="241"/>
      <c r="H224" s="234"/>
      <c r="I224" s="232"/>
      <c r="J224" s="235"/>
      <c r="K224" s="236"/>
      <c r="L224" s="237"/>
      <c r="M224" s="238"/>
      <c r="N224" s="2"/>
      <c r="O224" s="2"/>
      <c r="P224" s="2"/>
      <c r="Q224" s="2"/>
      <c r="R224" s="2"/>
      <c r="S224" s="2"/>
      <c r="T224" s="2"/>
    </row>
    <row r="225" spans="1:20" ht="106.5" customHeight="1" thickBot="1" x14ac:dyDescent="0.4">
      <c r="A225" s="219" t="s">
        <v>503</v>
      </c>
      <c r="B225" s="271" t="s">
        <v>686</v>
      </c>
      <c r="C225" s="188">
        <v>10</v>
      </c>
      <c r="D225" s="189">
        <v>5.67</v>
      </c>
      <c r="E225" s="191">
        <v>0.433</v>
      </c>
      <c r="F225" s="154"/>
      <c r="G225" s="232"/>
      <c r="H225" s="234"/>
      <c r="I225" s="232"/>
      <c r="J225" s="235"/>
      <c r="K225" s="236"/>
      <c r="L225" s="237"/>
      <c r="M225" s="238"/>
      <c r="N225" s="2"/>
      <c r="O225" s="2"/>
      <c r="P225" s="2"/>
      <c r="Q225" s="2"/>
      <c r="R225" s="2"/>
      <c r="S225" s="2"/>
      <c r="T225" s="2"/>
    </row>
    <row r="226" spans="1:20" ht="106.5" customHeight="1" thickBot="1" x14ac:dyDescent="0.4">
      <c r="A226" s="219" t="s">
        <v>610</v>
      </c>
      <c r="B226" s="244" t="s">
        <v>611</v>
      </c>
      <c r="C226" s="188">
        <v>7.79</v>
      </c>
      <c r="D226" s="189">
        <v>3.15</v>
      </c>
      <c r="E226" s="191">
        <v>0.59563543003851094</v>
      </c>
      <c r="F226" s="154"/>
      <c r="G226" s="232"/>
      <c r="H226" s="234"/>
      <c r="I226" s="232"/>
      <c r="J226" s="235"/>
      <c r="K226" s="236"/>
      <c r="L226" s="237"/>
      <c r="M226" s="238"/>
      <c r="N226" s="2"/>
      <c r="O226" s="2"/>
      <c r="P226" s="2"/>
      <c r="Q226" s="2"/>
      <c r="R226" s="2"/>
      <c r="S226" s="2"/>
      <c r="T226" s="2"/>
    </row>
    <row r="227" spans="1:20" ht="109.7" customHeight="1" thickBot="1" x14ac:dyDescent="0.4">
      <c r="A227" s="219" t="s">
        <v>408</v>
      </c>
      <c r="B227" s="244" t="s">
        <v>409</v>
      </c>
      <c r="C227" s="188">
        <v>16.82</v>
      </c>
      <c r="D227" s="189">
        <v>8.99</v>
      </c>
      <c r="E227" s="191">
        <v>0.46551724137931039</v>
      </c>
      <c r="F227" s="154"/>
      <c r="G227" s="232"/>
      <c r="H227" s="234"/>
      <c r="I227" s="232"/>
      <c r="J227" s="235"/>
      <c r="K227" s="236"/>
      <c r="L227" s="237"/>
      <c r="M227" s="238"/>
      <c r="N227" s="2"/>
      <c r="O227" s="2"/>
      <c r="P227" s="2"/>
      <c r="Q227" s="2"/>
      <c r="R227" s="2"/>
      <c r="S227" s="2"/>
      <c r="T227" s="2"/>
    </row>
    <row r="228" spans="1:20" ht="113.25" customHeight="1" thickBot="1" x14ac:dyDescent="0.4">
      <c r="A228" s="219" t="s">
        <v>464</v>
      </c>
      <c r="B228" s="244" t="s">
        <v>465</v>
      </c>
      <c r="C228" s="188">
        <v>5.33</v>
      </c>
      <c r="D228" s="189">
        <v>2.172043010752688</v>
      </c>
      <c r="E228" s="191">
        <v>0.59248724000887654</v>
      </c>
      <c r="F228" s="154"/>
      <c r="G228" s="232"/>
      <c r="H228" s="234"/>
      <c r="I228" s="232"/>
      <c r="J228" s="235"/>
      <c r="K228" s="236"/>
      <c r="L228" s="237"/>
      <c r="M228" s="238"/>
      <c r="N228" s="2"/>
      <c r="O228" s="2"/>
      <c r="P228" s="2"/>
      <c r="Q228" s="2"/>
      <c r="R228" s="2"/>
      <c r="S228" s="2"/>
      <c r="T228" s="2"/>
    </row>
    <row r="229" spans="1:20" ht="116.25" customHeight="1" thickBot="1" x14ac:dyDescent="0.4">
      <c r="A229" s="219" t="s">
        <v>516</v>
      </c>
      <c r="B229" s="244" t="s">
        <v>517</v>
      </c>
      <c r="C229" s="188">
        <v>17.62</v>
      </c>
      <c r="D229" s="189">
        <v>10.98</v>
      </c>
      <c r="E229" s="191">
        <v>0.37684449489216798</v>
      </c>
      <c r="F229" s="154"/>
      <c r="G229" s="232"/>
      <c r="H229" s="234"/>
      <c r="I229" s="232"/>
      <c r="J229" s="235"/>
      <c r="K229" s="236"/>
      <c r="L229" s="237"/>
      <c r="M229" s="238"/>
      <c r="N229" s="2"/>
      <c r="O229" s="2"/>
      <c r="P229" s="2"/>
      <c r="Q229" s="2"/>
      <c r="R229" s="2"/>
      <c r="S229" s="2"/>
      <c r="T229" s="2"/>
    </row>
    <row r="230" spans="1:20" ht="116.25" customHeight="1" thickBot="1" x14ac:dyDescent="0.4">
      <c r="A230" s="302" t="s">
        <v>518</v>
      </c>
      <c r="B230" s="249" t="s">
        <v>519</v>
      </c>
      <c r="C230" s="303">
        <v>11.8</v>
      </c>
      <c r="D230" s="303">
        <v>6.8</v>
      </c>
      <c r="E230" s="304">
        <v>0.42372881355932213</v>
      </c>
      <c r="F230" s="154"/>
      <c r="G230" s="232"/>
      <c r="H230" s="234"/>
      <c r="I230" s="232"/>
      <c r="J230" s="235"/>
      <c r="K230" s="236"/>
      <c r="L230" s="237"/>
      <c r="M230" s="238"/>
      <c r="N230" s="2"/>
      <c r="O230" s="2"/>
      <c r="P230" s="2"/>
      <c r="Q230" s="2"/>
      <c r="R230" s="2"/>
      <c r="S230" s="2"/>
      <c r="T230" s="2"/>
    </row>
    <row r="231" spans="1:20" ht="107.25" customHeight="1" thickBot="1" x14ac:dyDescent="0.4">
      <c r="A231" s="302" t="s">
        <v>514</v>
      </c>
      <c r="B231" s="249" t="s">
        <v>515</v>
      </c>
      <c r="C231" s="303">
        <v>35.979999999999997</v>
      </c>
      <c r="D231" s="303">
        <v>17.5</v>
      </c>
      <c r="E231" s="304">
        <v>0.51361867704280151</v>
      </c>
      <c r="F231" s="154"/>
      <c r="G231" s="232"/>
      <c r="H231" s="234"/>
      <c r="I231" s="232"/>
      <c r="J231" s="235"/>
      <c r="K231" s="236"/>
      <c r="L231" s="237"/>
      <c r="M231" s="238"/>
      <c r="N231" s="2"/>
      <c r="O231" s="2"/>
      <c r="P231" s="2"/>
      <c r="Q231" s="2"/>
      <c r="R231" s="2"/>
      <c r="S231" s="2"/>
      <c r="T231" s="2"/>
    </row>
    <row r="232" spans="1:20" ht="107.25" customHeight="1" thickBot="1" x14ac:dyDescent="0.4">
      <c r="A232" s="302" t="s">
        <v>612</v>
      </c>
      <c r="B232" s="249" t="s">
        <v>613</v>
      </c>
      <c r="C232" s="303">
        <v>4.0199999999999996</v>
      </c>
      <c r="D232" s="303">
        <v>2.0499999999999998</v>
      </c>
      <c r="E232" s="304">
        <v>0.49004975124378114</v>
      </c>
      <c r="F232" s="154"/>
      <c r="G232" s="241"/>
      <c r="H232" s="234"/>
      <c r="I232" s="232"/>
      <c r="J232" s="235"/>
      <c r="K232" s="236"/>
      <c r="L232" s="237"/>
      <c r="M232" s="238"/>
      <c r="N232" s="2"/>
      <c r="O232" s="2"/>
      <c r="P232" s="2"/>
      <c r="Q232" s="2"/>
      <c r="R232" s="2"/>
      <c r="S232" s="2"/>
      <c r="T232" s="2"/>
    </row>
    <row r="233" spans="1:20" ht="107.25" customHeight="1" thickBot="1" x14ac:dyDescent="0.4">
      <c r="A233" s="302" t="s">
        <v>614</v>
      </c>
      <c r="B233" s="249" t="s">
        <v>615</v>
      </c>
      <c r="C233" s="303">
        <v>12.91</v>
      </c>
      <c r="D233" s="303">
        <v>6.5</v>
      </c>
      <c r="E233" s="304">
        <v>0.49651432997676226</v>
      </c>
      <c r="F233" s="154"/>
      <c r="G233" s="241"/>
      <c r="H233" s="234"/>
      <c r="I233" s="232"/>
      <c r="J233" s="235"/>
      <c r="K233" s="236"/>
      <c r="L233" s="237"/>
      <c r="M233" s="238"/>
      <c r="N233" s="2"/>
      <c r="O233" s="2"/>
      <c r="P233" s="2"/>
      <c r="Q233" s="2"/>
      <c r="R233" s="2"/>
      <c r="S233" s="2"/>
      <c r="T233" s="2"/>
    </row>
    <row r="234" spans="1:20" ht="107.25" customHeight="1" thickBot="1" x14ac:dyDescent="0.4">
      <c r="A234" s="302" t="s">
        <v>348</v>
      </c>
      <c r="B234" s="324" t="s">
        <v>349</v>
      </c>
      <c r="C234" s="303">
        <v>28.27</v>
      </c>
      <c r="D234" s="303">
        <v>15.980580966137056</v>
      </c>
      <c r="E234" s="304">
        <v>0.4347159191320461</v>
      </c>
      <c r="F234" s="255"/>
      <c r="G234" s="232"/>
      <c r="H234" s="234"/>
      <c r="I234" s="232"/>
      <c r="J234" s="235"/>
      <c r="K234" s="236"/>
      <c r="L234" s="237"/>
      <c r="M234" s="238"/>
      <c r="N234" s="2"/>
      <c r="O234" s="2"/>
      <c r="P234" s="2"/>
      <c r="Q234" s="2"/>
      <c r="R234" s="2"/>
      <c r="S234" s="2"/>
      <c r="T234" s="2"/>
    </row>
    <row r="235" spans="1:20" ht="112.5" customHeight="1" thickBot="1" x14ac:dyDescent="0.4">
      <c r="A235" s="219" t="s">
        <v>447</v>
      </c>
      <c r="B235" s="269" t="s">
        <v>448</v>
      </c>
      <c r="C235" s="188">
        <v>1.97</v>
      </c>
      <c r="D235" s="189">
        <v>0.81634178598125462</v>
      </c>
      <c r="E235" s="191">
        <v>0.58561330660850019</v>
      </c>
      <c r="F235" s="154"/>
      <c r="G235" s="272"/>
      <c r="H235" s="273"/>
      <c r="I235" s="272"/>
      <c r="J235" s="274"/>
      <c r="K235" s="275"/>
      <c r="L235" s="276"/>
      <c r="M235" s="277"/>
      <c r="N235" s="2"/>
      <c r="O235" s="2"/>
      <c r="P235" s="2"/>
      <c r="Q235" s="2"/>
      <c r="R235" s="2"/>
      <c r="S235" s="2"/>
      <c r="T235" s="2"/>
    </row>
    <row r="236" spans="1:20" ht="105" customHeight="1" thickBot="1" x14ac:dyDescent="0.4">
      <c r="A236" s="219" t="s">
        <v>451</v>
      </c>
      <c r="B236" s="243" t="s">
        <v>452</v>
      </c>
      <c r="C236" s="188">
        <v>6.15</v>
      </c>
      <c r="D236" s="189">
        <v>2.096774193548387</v>
      </c>
      <c r="E236" s="191">
        <v>0.65906110674009977</v>
      </c>
      <c r="F236" s="154"/>
      <c r="G236" s="232"/>
      <c r="H236" s="234"/>
      <c r="I236" s="232"/>
      <c r="J236" s="235"/>
      <c r="K236" s="236"/>
      <c r="L236" s="237"/>
      <c r="M236" s="238"/>
      <c r="N236" s="2"/>
      <c r="O236" s="2"/>
      <c r="P236" s="2"/>
      <c r="Q236" s="2"/>
      <c r="R236" s="2"/>
      <c r="S236" s="2"/>
      <c r="T236" s="2"/>
    </row>
    <row r="237" spans="1:20" ht="57.75" thickBot="1" x14ac:dyDescent="0.4">
      <c r="A237" s="228" t="s">
        <v>0</v>
      </c>
      <c r="B237" s="228" t="s">
        <v>1</v>
      </c>
      <c r="C237" s="228" t="s">
        <v>2</v>
      </c>
      <c r="D237" s="229" t="s">
        <v>3</v>
      </c>
      <c r="E237" s="230" t="s">
        <v>4</v>
      </c>
      <c r="F237" s="229" t="s">
        <v>45</v>
      </c>
      <c r="G237" s="232"/>
      <c r="H237" s="234"/>
      <c r="I237" s="232"/>
      <c r="J237" s="235"/>
      <c r="K237" s="236"/>
      <c r="L237" s="237"/>
      <c r="M237" s="238"/>
      <c r="N237" s="2"/>
      <c r="O237" s="2"/>
      <c r="P237" s="2"/>
      <c r="Q237" s="2"/>
      <c r="R237" s="2"/>
      <c r="S237" s="2"/>
      <c r="T237" s="2"/>
    </row>
    <row r="238" spans="1:20" ht="110.25" customHeight="1" thickBot="1" x14ac:dyDescent="0.4">
      <c r="A238" s="219" t="s">
        <v>440</v>
      </c>
      <c r="B238" s="311" t="s">
        <v>441</v>
      </c>
      <c r="C238" s="188">
        <v>16.96</v>
      </c>
      <c r="D238" s="189">
        <v>5.15</v>
      </c>
      <c r="E238" s="191">
        <v>0.69634433962264153</v>
      </c>
      <c r="F238" s="38"/>
      <c r="G238" s="232"/>
      <c r="H238" s="234"/>
      <c r="I238" s="232"/>
      <c r="J238" s="235"/>
      <c r="K238" s="236"/>
      <c r="L238" s="237"/>
      <c r="M238" s="238"/>
      <c r="N238" s="2"/>
      <c r="O238" s="2"/>
      <c r="P238" s="2"/>
      <c r="Q238" s="2"/>
      <c r="R238" s="2"/>
      <c r="S238" s="2"/>
      <c r="T238" s="2"/>
    </row>
    <row r="239" spans="1:20" ht="110.25" customHeight="1" thickBot="1" x14ac:dyDescent="0.4">
      <c r="A239" s="219" t="s">
        <v>616</v>
      </c>
      <c r="B239" s="311" t="s">
        <v>617</v>
      </c>
      <c r="C239" s="188">
        <v>9.43</v>
      </c>
      <c r="D239" s="189">
        <v>0.85</v>
      </c>
      <c r="E239" s="191">
        <v>0.90990000000000004</v>
      </c>
      <c r="F239" s="38"/>
      <c r="G239" s="232"/>
      <c r="H239" s="234"/>
      <c r="I239" s="232"/>
      <c r="J239" s="235"/>
      <c r="K239" s="236"/>
      <c r="L239" s="237"/>
      <c r="M239" s="238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19" t="s">
        <v>490</v>
      </c>
      <c r="B240" s="208" t="s">
        <v>491</v>
      </c>
      <c r="C240" s="188">
        <v>25.4</v>
      </c>
      <c r="D240" s="189">
        <v>7.45</v>
      </c>
      <c r="E240" s="191">
        <v>0.70669291338582674</v>
      </c>
      <c r="F240" s="154"/>
      <c r="G240" s="232"/>
      <c r="H240" s="234"/>
      <c r="I240" s="232"/>
      <c r="J240" s="235"/>
      <c r="K240" s="236"/>
      <c r="L240" s="237"/>
      <c r="M240" s="238"/>
      <c r="N240" s="2"/>
      <c r="O240" s="2"/>
      <c r="P240" s="2"/>
      <c r="Q240" s="2"/>
      <c r="R240" s="2"/>
      <c r="S240" s="2"/>
      <c r="T240" s="2"/>
    </row>
    <row r="241" spans="1:20" ht="105" customHeight="1" thickBot="1" x14ac:dyDescent="0.4">
      <c r="A241" s="219" t="s">
        <v>449</v>
      </c>
      <c r="B241" s="208" t="s">
        <v>450</v>
      </c>
      <c r="C241" s="188">
        <v>50.8</v>
      </c>
      <c r="D241" s="189">
        <v>16.129032258064516</v>
      </c>
      <c r="E241" s="191">
        <v>0.68249936499872998</v>
      </c>
      <c r="F241" s="154"/>
      <c r="G241" s="232"/>
      <c r="H241" s="234"/>
      <c r="I241" s="232"/>
      <c r="J241" s="235"/>
      <c r="K241" s="236"/>
      <c r="L241" s="237"/>
      <c r="M241" s="238"/>
      <c r="N241" s="2"/>
      <c r="O241" s="2"/>
      <c r="P241" s="2"/>
      <c r="Q241" s="2"/>
      <c r="R241" s="2"/>
      <c r="S241" s="2"/>
      <c r="T241" s="2"/>
    </row>
    <row r="242" spans="1:20" ht="105" customHeight="1" thickBot="1" x14ac:dyDescent="0.4">
      <c r="A242" s="219" t="s">
        <v>492</v>
      </c>
      <c r="B242" s="320" t="s">
        <v>493</v>
      </c>
      <c r="C242" s="188">
        <v>4.4000000000000004</v>
      </c>
      <c r="D242" s="189">
        <v>0.69899471360015042</v>
      </c>
      <c r="E242" s="191">
        <v>0.84113756509087489</v>
      </c>
      <c r="F242" s="38"/>
      <c r="G242" s="232"/>
      <c r="H242" s="234"/>
      <c r="I242" s="232"/>
      <c r="J242" s="235"/>
      <c r="K242" s="236"/>
      <c r="L242" s="237"/>
      <c r="M242" s="238"/>
      <c r="N242" s="2"/>
      <c r="O242" s="2"/>
      <c r="P242" s="2"/>
      <c r="Q242" s="2"/>
      <c r="R242" s="2"/>
      <c r="S242" s="2"/>
      <c r="T242" s="2"/>
    </row>
    <row r="243" spans="1:20" ht="105" customHeight="1" thickBot="1" x14ac:dyDescent="0.4">
      <c r="A243" s="219" t="s">
        <v>320</v>
      </c>
      <c r="B243" s="222" t="s">
        <v>321</v>
      </c>
      <c r="C243" s="188">
        <v>21.73</v>
      </c>
      <c r="D243" s="189">
        <v>12.27</v>
      </c>
      <c r="E243" s="191">
        <v>0.43534284399447776</v>
      </c>
      <c r="F243" s="38"/>
      <c r="G243" s="298"/>
      <c r="H243" s="273"/>
      <c r="I243" s="272"/>
      <c r="J243" s="274"/>
      <c r="K243" s="275"/>
      <c r="L243" s="276"/>
      <c r="M243" s="277"/>
      <c r="N243" s="2"/>
      <c r="O243" s="2"/>
      <c r="P243" s="2"/>
      <c r="Q243" s="2"/>
      <c r="R243" s="2"/>
      <c r="S243" s="2"/>
      <c r="T243" s="2"/>
    </row>
    <row r="244" spans="1:20" ht="111.75" customHeight="1" thickBot="1" x14ac:dyDescent="0.4">
      <c r="A244" s="219" t="s">
        <v>687</v>
      </c>
      <c r="B244" s="222" t="s">
        <v>688</v>
      </c>
      <c r="C244" s="188">
        <v>18.170000000000002</v>
      </c>
      <c r="D244" s="189">
        <v>10.039999999999999</v>
      </c>
      <c r="E244" s="191">
        <v>0.44740000000000002</v>
      </c>
      <c r="F244" s="38"/>
      <c r="G244" s="232"/>
      <c r="H244" s="234"/>
      <c r="I244" s="232"/>
      <c r="J244" s="235"/>
      <c r="K244" s="236"/>
      <c r="L244" s="237"/>
      <c r="M244" s="238"/>
      <c r="N244" s="2"/>
      <c r="O244" s="2"/>
      <c r="P244" s="2"/>
      <c r="Q244" s="2"/>
      <c r="R244" s="2"/>
      <c r="S244" s="2"/>
      <c r="T244" s="2"/>
    </row>
    <row r="245" spans="1:20" ht="111.75" customHeight="1" thickBot="1" x14ac:dyDescent="0.4">
      <c r="A245" s="219" t="s">
        <v>382</v>
      </c>
      <c r="B245" s="222" t="s">
        <v>385</v>
      </c>
      <c r="C245" s="188">
        <v>11.73</v>
      </c>
      <c r="D245" s="189">
        <v>4.9605110336817653</v>
      </c>
      <c r="E245" s="191">
        <v>0.57710903378672085</v>
      </c>
      <c r="F245" s="38"/>
      <c r="G245" s="232"/>
      <c r="H245" s="234"/>
      <c r="I245" s="232"/>
      <c r="J245" s="235"/>
      <c r="K245" s="236"/>
      <c r="L245" s="237"/>
      <c r="M245" s="238"/>
      <c r="N245" s="2"/>
      <c r="O245" s="2"/>
      <c r="P245" s="2"/>
      <c r="Q245" s="2"/>
      <c r="R245" s="2"/>
      <c r="S245" s="2"/>
      <c r="T245" s="2"/>
    </row>
    <row r="246" spans="1:20" ht="106.5" customHeight="1" thickBot="1" x14ac:dyDescent="0.4">
      <c r="A246" s="219" t="s">
        <v>476</v>
      </c>
      <c r="B246" s="222" t="s">
        <v>477</v>
      </c>
      <c r="C246" s="188">
        <v>19</v>
      </c>
      <c r="D246" s="189">
        <v>8.064516129032258</v>
      </c>
      <c r="E246" s="191">
        <v>0.57555178268251272</v>
      </c>
      <c r="F246" s="38"/>
      <c r="G246" s="232"/>
      <c r="H246" s="234"/>
      <c r="I246" s="232"/>
      <c r="J246" s="235"/>
      <c r="K246" s="236"/>
      <c r="L246" s="237"/>
      <c r="M246" s="238"/>
      <c r="N246" s="2"/>
      <c r="O246" s="2"/>
      <c r="P246" s="2"/>
      <c r="Q246" s="2"/>
      <c r="R246" s="2"/>
      <c r="S246" s="2"/>
      <c r="T246" s="2"/>
    </row>
    <row r="247" spans="1:20" ht="106.5" customHeight="1" thickBot="1" x14ac:dyDescent="0.4">
      <c r="A247" s="219" t="s">
        <v>474</v>
      </c>
      <c r="B247" s="222" t="s">
        <v>475</v>
      </c>
      <c r="C247" s="188">
        <v>14.09</v>
      </c>
      <c r="D247" s="189">
        <v>6.0215053763440851</v>
      </c>
      <c r="E247" s="191">
        <v>0.57263978876195276</v>
      </c>
      <c r="F247" s="38"/>
      <c r="G247" s="232"/>
      <c r="H247" s="234"/>
      <c r="I247" s="232"/>
      <c r="J247" s="235"/>
      <c r="K247" s="236"/>
      <c r="L247" s="237"/>
      <c r="M247" s="238"/>
      <c r="N247" s="2"/>
      <c r="O247" s="2"/>
      <c r="P247" s="2"/>
      <c r="Q247" s="2"/>
      <c r="R247" s="2"/>
      <c r="S247" s="2"/>
      <c r="T247" s="2"/>
    </row>
    <row r="248" spans="1:20" ht="106.5" customHeight="1" thickBot="1" x14ac:dyDescent="0.4">
      <c r="A248" s="219" t="s">
        <v>474</v>
      </c>
      <c r="B248" s="222" t="s">
        <v>475</v>
      </c>
      <c r="C248" s="188">
        <v>14.09</v>
      </c>
      <c r="D248" s="189">
        <v>6.0215053763440851</v>
      </c>
      <c r="E248" s="191">
        <v>0.57263978876195276</v>
      </c>
      <c r="F248" s="38"/>
      <c r="G248" s="232"/>
      <c r="H248" s="234"/>
      <c r="I248" s="232"/>
      <c r="J248" s="235"/>
      <c r="K248" s="236"/>
      <c r="L248" s="237"/>
      <c r="M248" s="238"/>
      <c r="N248" s="2"/>
      <c r="O248" s="2"/>
      <c r="P248" s="2"/>
      <c r="Q248" s="2"/>
      <c r="R248" s="2"/>
      <c r="S248" s="2"/>
      <c r="T248" s="2"/>
    </row>
    <row r="249" spans="1:20" ht="109.7" customHeight="1" thickBot="1" x14ac:dyDescent="0.4">
      <c r="A249" s="219" t="s">
        <v>512</v>
      </c>
      <c r="B249" s="222" t="s">
        <v>513</v>
      </c>
      <c r="C249" s="188">
        <v>9</v>
      </c>
      <c r="D249" s="189">
        <v>4.99</v>
      </c>
      <c r="E249" s="191">
        <v>0.4456</v>
      </c>
      <c r="F249" s="38"/>
      <c r="G249" s="232"/>
      <c r="H249" s="234"/>
      <c r="I249" s="232"/>
      <c r="J249" s="235"/>
      <c r="K249" s="236"/>
      <c r="L249" s="237"/>
      <c r="M249" s="238"/>
      <c r="N249" s="2"/>
      <c r="O249" s="2"/>
      <c r="P249" s="2"/>
      <c r="Q249" s="2"/>
      <c r="R249" s="2"/>
      <c r="S249" s="2"/>
      <c r="T249" s="2"/>
    </row>
    <row r="250" spans="1:20" ht="110.25" customHeight="1" thickBot="1" x14ac:dyDescent="0.4">
      <c r="A250" s="219" t="s">
        <v>510</v>
      </c>
      <c r="B250" s="222" t="s">
        <v>511</v>
      </c>
      <c r="C250" s="188">
        <v>15</v>
      </c>
      <c r="D250" s="189">
        <v>8.5399999999999991</v>
      </c>
      <c r="E250" s="191">
        <v>0.43066666666666675</v>
      </c>
      <c r="F250" s="38"/>
      <c r="G250" s="232"/>
      <c r="H250" s="234"/>
      <c r="I250" s="232"/>
      <c r="J250" s="235"/>
      <c r="K250" s="236"/>
      <c r="L250" s="237"/>
      <c r="M250" s="238"/>
      <c r="N250" s="2"/>
      <c r="O250" s="2"/>
      <c r="P250" s="2"/>
      <c r="Q250" s="2"/>
      <c r="R250" s="2"/>
      <c r="S250" s="2"/>
      <c r="T250" s="2"/>
    </row>
    <row r="251" spans="1:20" ht="110.25" customHeight="1" thickBot="1" x14ac:dyDescent="0.4">
      <c r="A251" s="219" t="s">
        <v>472</v>
      </c>
      <c r="B251" s="222" t="s">
        <v>473</v>
      </c>
      <c r="C251" s="188">
        <v>16.77</v>
      </c>
      <c r="D251" s="189">
        <v>5.8</v>
      </c>
      <c r="E251" s="191">
        <v>0.654144305307096</v>
      </c>
      <c r="F251" s="38"/>
      <c r="G251" s="232"/>
      <c r="H251" s="234"/>
      <c r="I251" s="232"/>
      <c r="J251" s="235"/>
      <c r="K251" s="236"/>
      <c r="L251" s="237"/>
      <c r="M251" s="238"/>
      <c r="N251" s="2"/>
      <c r="O251" s="2"/>
      <c r="P251" s="2"/>
      <c r="Q251" s="2"/>
      <c r="R251" s="2"/>
      <c r="S251" s="2"/>
      <c r="T251" s="2"/>
    </row>
    <row r="252" spans="1:20" ht="110.25" customHeight="1" thickBot="1" x14ac:dyDescent="0.4">
      <c r="A252" s="219" t="s">
        <v>383</v>
      </c>
      <c r="B252" s="222" t="s">
        <v>386</v>
      </c>
      <c r="C252" s="188">
        <v>15.91</v>
      </c>
      <c r="D252" s="189">
        <v>10.02</v>
      </c>
      <c r="E252" s="191">
        <v>0.37020741671904467</v>
      </c>
      <c r="F252" s="38"/>
      <c r="G252" s="232"/>
      <c r="H252" s="234"/>
      <c r="I252" s="232"/>
      <c r="J252" s="235"/>
      <c r="K252" s="236"/>
      <c r="L252" s="237"/>
      <c r="M252" s="238"/>
      <c r="N252" s="2"/>
      <c r="O252" s="2"/>
      <c r="P252" s="2"/>
      <c r="Q252" s="2"/>
      <c r="R252" s="2"/>
      <c r="S252" s="2"/>
      <c r="T252" s="2"/>
    </row>
    <row r="253" spans="1:20" ht="110.25" customHeight="1" thickBot="1" x14ac:dyDescent="0.4">
      <c r="A253" s="219" t="s">
        <v>384</v>
      </c>
      <c r="B253" s="320" t="s">
        <v>387</v>
      </c>
      <c r="C253" s="188">
        <v>15.45</v>
      </c>
      <c r="D253" s="189">
        <v>4.7071960297766742</v>
      </c>
      <c r="E253" s="191">
        <v>0.6953271178138074</v>
      </c>
      <c r="F253" s="38"/>
      <c r="G253" s="232"/>
      <c r="H253" s="234"/>
      <c r="I253" s="232"/>
      <c r="J253" s="235"/>
      <c r="K253" s="236"/>
      <c r="L253" s="237"/>
      <c r="M253" s="238"/>
      <c r="N253" s="2"/>
      <c r="O253" s="2"/>
      <c r="P253" s="2"/>
      <c r="Q253" s="2"/>
      <c r="R253" s="2"/>
      <c r="S253" s="2"/>
      <c r="T253" s="2"/>
    </row>
    <row r="254" spans="1:20" ht="57.75" thickBot="1" x14ac:dyDescent="0.4">
      <c r="A254" s="228" t="s">
        <v>0</v>
      </c>
      <c r="B254" s="228" t="s">
        <v>1</v>
      </c>
      <c r="C254" s="228" t="s">
        <v>2</v>
      </c>
      <c r="D254" s="229" t="s">
        <v>3</v>
      </c>
      <c r="E254" s="230" t="s">
        <v>4</v>
      </c>
      <c r="F254" s="229" t="s">
        <v>45</v>
      </c>
      <c r="G254" s="232"/>
      <c r="H254" s="234"/>
      <c r="I254" s="232"/>
      <c r="J254" s="235"/>
      <c r="K254" s="236"/>
      <c r="L254" s="237"/>
      <c r="M254" s="238"/>
      <c r="N254" s="2"/>
      <c r="O254" s="2"/>
      <c r="P254" s="2"/>
      <c r="Q254" s="2"/>
      <c r="R254" s="2"/>
      <c r="S254" s="2"/>
      <c r="T254" s="2"/>
    </row>
    <row r="255" spans="1:20" ht="109.7" customHeight="1" thickBot="1" x14ac:dyDescent="0.4">
      <c r="A255" s="219" t="s">
        <v>388</v>
      </c>
      <c r="B255" s="320" t="s">
        <v>389</v>
      </c>
      <c r="C255" s="188">
        <v>7.75</v>
      </c>
      <c r="D255" s="189">
        <v>3.7371938470728794</v>
      </c>
      <c r="E255" s="191">
        <v>0.5177814390873704</v>
      </c>
      <c r="F255" s="38"/>
      <c r="G255" s="335"/>
      <c r="H255" s="250"/>
      <c r="I255" s="242"/>
      <c r="J255" s="251"/>
      <c r="K255" s="252"/>
      <c r="L255" s="253"/>
      <c r="M255" s="254"/>
      <c r="N255" s="2"/>
      <c r="O255" s="2"/>
      <c r="P255" s="2"/>
      <c r="Q255" s="2"/>
      <c r="R255" s="2"/>
      <c r="S255" s="2"/>
      <c r="T255" s="2"/>
    </row>
    <row r="256" spans="1:20" ht="109.7" customHeight="1" thickBot="1" x14ac:dyDescent="0.4">
      <c r="A256" s="219" t="s">
        <v>506</v>
      </c>
      <c r="B256" s="222" t="s">
        <v>507</v>
      </c>
      <c r="C256" s="188">
        <v>16.73</v>
      </c>
      <c r="D256" s="189">
        <v>8.73</v>
      </c>
      <c r="E256" s="191">
        <v>0.47818290496114768</v>
      </c>
      <c r="F256" s="38"/>
      <c r="G256" s="241"/>
      <c r="H256" s="234"/>
      <c r="I256" s="232"/>
      <c r="J256" s="235"/>
      <c r="K256" s="236"/>
      <c r="L256" s="237"/>
      <c r="M256" s="238"/>
      <c r="N256" s="2"/>
      <c r="O256" s="2"/>
      <c r="P256" s="2"/>
      <c r="Q256" s="2"/>
      <c r="R256" s="2"/>
      <c r="S256" s="2"/>
      <c r="T256" s="2"/>
    </row>
    <row r="257" spans="1:20" ht="108.75" customHeight="1" thickBot="1" x14ac:dyDescent="0.4">
      <c r="A257" s="219" t="s">
        <v>618</v>
      </c>
      <c r="B257" s="244" t="s">
        <v>619</v>
      </c>
      <c r="C257" s="188">
        <v>14.36</v>
      </c>
      <c r="D257" s="189">
        <v>9.4499999999999993</v>
      </c>
      <c r="E257" s="191">
        <v>0.3419220055710307</v>
      </c>
      <c r="F257" s="154"/>
      <c r="G257" s="241"/>
      <c r="H257" s="234"/>
      <c r="I257" s="232"/>
      <c r="J257" s="235"/>
      <c r="K257" s="236"/>
      <c r="L257" s="237"/>
      <c r="M257" s="238"/>
      <c r="N257" s="2"/>
      <c r="O257" s="2"/>
      <c r="P257" s="2"/>
      <c r="Q257" s="2"/>
      <c r="R257" s="2"/>
      <c r="S257" s="2"/>
      <c r="T257" s="2"/>
    </row>
    <row r="258" spans="1:20" ht="109.7" customHeight="1" thickBot="1" x14ac:dyDescent="0.4">
      <c r="A258" s="219" t="s">
        <v>508</v>
      </c>
      <c r="B258" s="208" t="s">
        <v>509</v>
      </c>
      <c r="C258" s="188">
        <v>34.64</v>
      </c>
      <c r="D258" s="189">
        <v>18.149999999999999</v>
      </c>
      <c r="E258" s="191">
        <v>0.47603926096997695</v>
      </c>
      <c r="F258" s="154"/>
      <c r="G258" s="232"/>
      <c r="H258" s="234"/>
      <c r="I258" s="232"/>
      <c r="J258" s="235"/>
      <c r="K258" s="236"/>
      <c r="L258" s="237"/>
      <c r="M258" s="238"/>
      <c r="N258" s="2"/>
      <c r="O258" s="2"/>
      <c r="P258" s="2"/>
      <c r="Q258" s="2"/>
      <c r="R258" s="2"/>
      <c r="S258" s="2"/>
      <c r="T258" s="2"/>
    </row>
    <row r="259" spans="1:20" ht="109.7" customHeight="1" thickBot="1" x14ac:dyDescent="0.4">
      <c r="A259" s="219" t="s">
        <v>689</v>
      </c>
      <c r="B259" s="208" t="s">
        <v>690</v>
      </c>
      <c r="C259" s="188">
        <v>14.18</v>
      </c>
      <c r="D259" s="189">
        <v>8.8000000000000007</v>
      </c>
      <c r="E259" s="191">
        <v>0.37940000000000002</v>
      </c>
      <c r="F259" s="154"/>
      <c r="G259" s="232"/>
      <c r="H259" s="234"/>
      <c r="I259" s="232"/>
      <c r="J259" s="235"/>
      <c r="K259" s="236"/>
      <c r="L259" s="237"/>
      <c r="M259" s="238"/>
      <c r="N259" s="2"/>
      <c r="O259" s="2"/>
      <c r="P259" s="2"/>
      <c r="Q259" s="2"/>
      <c r="R259" s="2"/>
      <c r="S259" s="2"/>
      <c r="T259" s="2"/>
    </row>
    <row r="260" spans="1:20" ht="109.7" customHeight="1" thickBot="1" x14ac:dyDescent="0.4">
      <c r="A260" s="219" t="s">
        <v>620</v>
      </c>
      <c r="B260" s="244" t="s">
        <v>621</v>
      </c>
      <c r="C260" s="188">
        <v>11.82</v>
      </c>
      <c r="D260" s="189">
        <v>6.1</v>
      </c>
      <c r="E260" s="191">
        <v>0.48392554991539771</v>
      </c>
      <c r="F260" s="154"/>
      <c r="G260" s="298"/>
      <c r="H260" s="273"/>
      <c r="I260" s="272"/>
      <c r="J260" s="274"/>
      <c r="K260" s="275"/>
      <c r="L260" s="276"/>
      <c r="M260" s="277"/>
      <c r="N260" s="2"/>
      <c r="O260" s="2"/>
      <c r="P260" s="2"/>
      <c r="Q260" s="2"/>
      <c r="R260" s="2"/>
      <c r="S260" s="2"/>
      <c r="T260" s="2"/>
    </row>
    <row r="261" spans="1:20" ht="109.7" customHeight="1" thickBot="1" x14ac:dyDescent="0.4">
      <c r="A261" s="219" t="s">
        <v>622</v>
      </c>
      <c r="B261" s="192" t="s">
        <v>623</v>
      </c>
      <c r="C261" s="188">
        <v>13.27</v>
      </c>
      <c r="D261" s="189">
        <v>6.9</v>
      </c>
      <c r="E261" s="191">
        <v>0.48003014318010551</v>
      </c>
      <c r="F261" s="154"/>
      <c r="G261" s="232"/>
      <c r="H261" s="234"/>
      <c r="I261" s="232"/>
      <c r="J261" s="239"/>
      <c r="K261" s="236"/>
      <c r="L261" s="237"/>
      <c r="M261" s="238"/>
      <c r="N261" s="2"/>
      <c r="O261" s="2"/>
      <c r="P261" s="2"/>
      <c r="Q261" s="2"/>
      <c r="R261" s="2"/>
      <c r="S261" s="2"/>
      <c r="T261" s="2"/>
    </row>
    <row r="262" spans="1:20" ht="101.25" customHeight="1" thickBot="1" x14ac:dyDescent="0.4">
      <c r="A262" s="219" t="s">
        <v>626</v>
      </c>
      <c r="B262" s="192" t="s">
        <v>627</v>
      </c>
      <c r="C262" s="188">
        <v>9.91</v>
      </c>
      <c r="D262" s="189">
        <v>4.3</v>
      </c>
      <c r="E262" s="191">
        <v>0.56609485368314838</v>
      </c>
      <c r="F262" s="154"/>
      <c r="G262" s="232"/>
      <c r="H262" s="234"/>
      <c r="I262" s="232"/>
      <c r="J262" s="235"/>
      <c r="K262" s="236"/>
      <c r="L262" s="237"/>
      <c r="M262" s="238"/>
      <c r="N262" s="2"/>
      <c r="O262" s="2"/>
      <c r="P262" s="2"/>
      <c r="Q262" s="2"/>
      <c r="R262" s="2"/>
      <c r="S262" s="2"/>
      <c r="T262" s="2"/>
    </row>
    <row r="263" spans="1:20" ht="101.25" customHeight="1" thickBot="1" x14ac:dyDescent="0.4">
      <c r="A263" s="219" t="s">
        <v>628</v>
      </c>
      <c r="B263" s="192" t="s">
        <v>629</v>
      </c>
      <c r="C263" s="188">
        <v>10.82</v>
      </c>
      <c r="D263" s="189">
        <v>5.68</v>
      </c>
      <c r="E263" s="191">
        <v>0.47504621072088726</v>
      </c>
      <c r="F263" s="154"/>
      <c r="G263" s="232"/>
      <c r="H263" s="234"/>
      <c r="I263" s="232"/>
      <c r="J263" s="235"/>
      <c r="K263" s="236"/>
      <c r="L263" s="237"/>
      <c r="M263" s="238"/>
      <c r="N263" s="2"/>
      <c r="O263" s="2"/>
      <c r="P263" s="2"/>
      <c r="Q263" s="2"/>
      <c r="R263" s="2"/>
      <c r="S263" s="2"/>
      <c r="T263" s="2"/>
    </row>
    <row r="264" spans="1:20" ht="109.7" customHeight="1" thickBot="1" x14ac:dyDescent="0.4">
      <c r="A264" s="219" t="s">
        <v>630</v>
      </c>
      <c r="B264" s="192" t="s">
        <v>631</v>
      </c>
      <c r="C264" s="188">
        <v>10.91</v>
      </c>
      <c r="D264" s="189">
        <v>6</v>
      </c>
      <c r="E264" s="191">
        <v>0.45004582951420713</v>
      </c>
      <c r="F264" s="154"/>
      <c r="G264" s="232"/>
      <c r="H264" s="234"/>
      <c r="I264" s="232"/>
      <c r="J264" s="235"/>
      <c r="K264" s="236"/>
      <c r="L264" s="237"/>
      <c r="M264" s="238"/>
      <c r="N264" s="2"/>
      <c r="O264" s="2"/>
      <c r="P264" s="2"/>
      <c r="Q264" s="2"/>
      <c r="R264" s="2"/>
      <c r="S264" s="2"/>
      <c r="T264" s="2"/>
    </row>
    <row r="265" spans="1:20" ht="109.7" customHeight="1" thickBot="1" x14ac:dyDescent="0.4">
      <c r="A265" s="219" t="s">
        <v>632</v>
      </c>
      <c r="B265" s="192" t="s">
        <v>633</v>
      </c>
      <c r="C265" s="188">
        <v>13.91</v>
      </c>
      <c r="D265" s="189">
        <v>8.6</v>
      </c>
      <c r="E265" s="191">
        <v>0.38173975557153128</v>
      </c>
      <c r="F265" s="154"/>
      <c r="G265" s="232"/>
      <c r="H265" s="234"/>
      <c r="I265" s="232"/>
      <c r="J265" s="235"/>
      <c r="K265" s="236"/>
      <c r="L265" s="237"/>
      <c r="M265" s="238"/>
      <c r="N265" s="2"/>
      <c r="O265" s="2"/>
      <c r="P265" s="2"/>
      <c r="Q265" s="2"/>
      <c r="R265" s="2"/>
      <c r="S265" s="2"/>
      <c r="T265" s="2"/>
    </row>
    <row r="266" spans="1:20" ht="109.7" customHeight="1" thickBot="1" x14ac:dyDescent="0.4">
      <c r="A266" s="219" t="s">
        <v>634</v>
      </c>
      <c r="B266" s="244" t="s">
        <v>635</v>
      </c>
      <c r="C266" s="188">
        <v>13.91</v>
      </c>
      <c r="D266" s="189">
        <v>8.6</v>
      </c>
      <c r="E266" s="191">
        <v>0.38173975557153128</v>
      </c>
      <c r="F266" s="154"/>
      <c r="G266" s="232"/>
      <c r="H266" s="234"/>
      <c r="I266" s="232"/>
      <c r="J266" s="235"/>
      <c r="K266" s="236"/>
      <c r="L266" s="237"/>
      <c r="M266" s="238"/>
      <c r="N266" s="2"/>
      <c r="O266" s="2"/>
      <c r="P266" s="2"/>
      <c r="Q266" s="2"/>
      <c r="R266" s="2"/>
      <c r="S266" s="2"/>
      <c r="T266" s="2"/>
    </row>
    <row r="267" spans="1:20" ht="107.25" customHeight="1" thickBot="1" x14ac:dyDescent="0.4">
      <c r="A267" s="219" t="s">
        <v>636</v>
      </c>
      <c r="B267" s="192" t="s">
        <v>637</v>
      </c>
      <c r="C267" s="188">
        <v>10.82</v>
      </c>
      <c r="D267" s="189">
        <v>5.3</v>
      </c>
      <c r="E267" s="191">
        <v>0.5101663585951941</v>
      </c>
      <c r="F267" s="154"/>
      <c r="G267" s="232"/>
      <c r="H267" s="234"/>
      <c r="I267" s="232"/>
      <c r="J267" s="235"/>
      <c r="K267" s="236"/>
      <c r="L267" s="237"/>
      <c r="M267" s="238"/>
      <c r="N267" s="2"/>
      <c r="O267" s="2"/>
      <c r="P267" s="2"/>
      <c r="Q267" s="2"/>
      <c r="R267" s="2"/>
      <c r="S267" s="2"/>
      <c r="T267" s="2"/>
    </row>
    <row r="268" spans="1:20" ht="107.25" customHeight="1" thickBot="1" x14ac:dyDescent="0.4">
      <c r="A268" s="219" t="s">
        <v>638</v>
      </c>
      <c r="B268" s="192" t="s">
        <v>639</v>
      </c>
      <c r="C268" s="188">
        <v>16.82</v>
      </c>
      <c r="D268" s="189">
        <v>8.3000000000000007</v>
      </c>
      <c r="E268" s="191">
        <v>0.50653983353151011</v>
      </c>
      <c r="F268" s="154"/>
      <c r="G268" s="232"/>
      <c r="H268" s="234"/>
      <c r="I268" s="232"/>
      <c r="J268" s="235"/>
      <c r="K268" s="236"/>
      <c r="L268" s="237"/>
      <c r="M268" s="238"/>
      <c r="N268" s="2"/>
      <c r="O268" s="2"/>
      <c r="P268" s="2"/>
      <c r="Q268" s="2"/>
      <c r="R268" s="2"/>
      <c r="S268" s="2"/>
      <c r="T268" s="2"/>
    </row>
    <row r="269" spans="1:20" ht="107.25" customHeight="1" thickBot="1" x14ac:dyDescent="0.4">
      <c r="A269" s="219" t="s">
        <v>640</v>
      </c>
      <c r="B269" s="192" t="s">
        <v>641</v>
      </c>
      <c r="C269" s="188">
        <v>8.5500000000000007</v>
      </c>
      <c r="D269" s="189">
        <v>4.79</v>
      </c>
      <c r="E269" s="191">
        <v>0.43976608187134503</v>
      </c>
      <c r="F269" s="154"/>
      <c r="G269" s="232"/>
      <c r="H269" s="234"/>
      <c r="I269" s="239"/>
      <c r="J269" s="235"/>
      <c r="K269" s="236"/>
      <c r="L269" s="237"/>
      <c r="M269" s="238"/>
      <c r="N269" s="2"/>
      <c r="O269" s="2"/>
      <c r="P269" s="2"/>
      <c r="Q269" s="2"/>
      <c r="R269" s="2"/>
      <c r="S269" s="2"/>
      <c r="T269" s="2"/>
    </row>
    <row r="270" spans="1:20" ht="57.75" thickBot="1" x14ac:dyDescent="0.4">
      <c r="A270" s="228" t="s">
        <v>0</v>
      </c>
      <c r="B270" s="228" t="s">
        <v>1</v>
      </c>
      <c r="C270" s="228" t="s">
        <v>2</v>
      </c>
      <c r="D270" s="229" t="s">
        <v>3</v>
      </c>
      <c r="E270" s="230" t="s">
        <v>4</v>
      </c>
      <c r="F270" s="229" t="s">
        <v>45</v>
      </c>
      <c r="G270" s="232"/>
      <c r="H270" s="234"/>
      <c r="I270" s="239"/>
      <c r="J270" s="235"/>
      <c r="K270" s="236"/>
      <c r="L270" s="237"/>
      <c r="M270" s="238"/>
      <c r="N270" s="2"/>
      <c r="O270" s="2"/>
      <c r="P270" s="2"/>
      <c r="Q270" s="2"/>
      <c r="R270" s="2"/>
      <c r="S270" s="2"/>
      <c r="T270" s="2"/>
    </row>
    <row r="271" spans="1:20" ht="103.5" customHeight="1" thickBot="1" x14ac:dyDescent="0.4">
      <c r="A271" s="219" t="s">
        <v>642</v>
      </c>
      <c r="B271" s="192" t="s">
        <v>643</v>
      </c>
      <c r="C271" s="188">
        <v>8.5500000000000007</v>
      </c>
      <c r="D271" s="189">
        <v>4.95</v>
      </c>
      <c r="E271" s="191">
        <v>0.42105263157894735</v>
      </c>
      <c r="F271" s="154"/>
      <c r="G271" s="232"/>
      <c r="H271" s="234"/>
      <c r="I271" s="232"/>
      <c r="J271" s="235"/>
      <c r="K271" s="236"/>
      <c r="L271" s="237"/>
      <c r="M271" s="238"/>
      <c r="N271" s="2"/>
      <c r="O271" s="2"/>
      <c r="P271" s="2"/>
      <c r="Q271" s="2"/>
      <c r="R271" s="2"/>
      <c r="S271" s="2"/>
      <c r="T271" s="2"/>
    </row>
    <row r="272" spans="1:20" ht="107.25" customHeight="1" thickBot="1" x14ac:dyDescent="0.4">
      <c r="A272" s="219" t="s">
        <v>644</v>
      </c>
      <c r="B272" s="243" t="s">
        <v>645</v>
      </c>
      <c r="C272" s="188">
        <v>8.5500000000000007</v>
      </c>
      <c r="D272" s="189">
        <v>4.79</v>
      </c>
      <c r="E272" s="191">
        <v>0.43976608187134503</v>
      </c>
      <c r="F272" s="154"/>
      <c r="G272" s="232"/>
      <c r="H272" s="234"/>
      <c r="I272" s="232"/>
      <c r="J272" s="235"/>
      <c r="K272" s="236"/>
      <c r="L272" s="237"/>
      <c r="M272" s="238"/>
      <c r="N272" s="2"/>
      <c r="O272" s="2"/>
      <c r="P272" s="2"/>
      <c r="Q272" s="2"/>
      <c r="R272" s="2"/>
      <c r="S272" s="2"/>
      <c r="T272" s="2"/>
    </row>
    <row r="273" spans="1:25" ht="102.75" customHeight="1" thickBot="1" x14ac:dyDescent="0.4">
      <c r="A273" s="219" t="s">
        <v>646</v>
      </c>
      <c r="B273" s="208" t="s">
        <v>647</v>
      </c>
      <c r="C273" s="188">
        <v>9.91</v>
      </c>
      <c r="D273" s="189">
        <v>4.7</v>
      </c>
      <c r="E273" s="191">
        <v>0.52573158425832489</v>
      </c>
      <c r="F273" s="154"/>
      <c r="G273" s="232"/>
      <c r="H273" s="234"/>
      <c r="I273" s="232"/>
      <c r="J273" s="235"/>
      <c r="K273" s="236"/>
      <c r="L273" s="237"/>
      <c r="M273" s="238"/>
      <c r="N273" s="2"/>
      <c r="O273" s="2"/>
      <c r="P273" s="2"/>
      <c r="Q273" s="2"/>
      <c r="R273" s="2"/>
      <c r="S273" s="2"/>
      <c r="T273" s="2"/>
    </row>
    <row r="274" spans="1:25" ht="107.25" customHeight="1" thickBot="1" x14ac:dyDescent="0.4">
      <c r="A274" s="219" t="s">
        <v>457</v>
      </c>
      <c r="B274" s="208" t="s">
        <v>458</v>
      </c>
      <c r="C274" s="188">
        <v>9.99</v>
      </c>
      <c r="D274" s="189">
        <v>4.25</v>
      </c>
      <c r="E274" s="191">
        <v>0.5745745745745745</v>
      </c>
      <c r="F274" s="154"/>
      <c r="G274" s="298"/>
      <c r="H274" s="273"/>
      <c r="I274" s="272"/>
      <c r="J274" s="274"/>
      <c r="K274" s="275"/>
      <c r="L274" s="276"/>
      <c r="M274" s="277"/>
      <c r="N274" s="2"/>
      <c r="O274" s="2"/>
      <c r="P274" s="2"/>
      <c r="Q274" s="2"/>
      <c r="R274" s="2"/>
      <c r="S274" s="2"/>
      <c r="T274" s="2"/>
    </row>
    <row r="275" spans="1:25" ht="101.25" customHeight="1" thickBot="1" x14ac:dyDescent="0.4">
      <c r="A275" s="219" t="s">
        <v>390</v>
      </c>
      <c r="B275" s="208" t="s">
        <v>391</v>
      </c>
      <c r="C275" s="188">
        <v>15.27</v>
      </c>
      <c r="D275" s="189">
        <v>6.64</v>
      </c>
      <c r="E275" s="191">
        <v>0.56516044531761622</v>
      </c>
      <c r="F275" s="154"/>
      <c r="G275" s="232"/>
      <c r="H275" s="234"/>
      <c r="I275" s="232"/>
      <c r="J275" s="235"/>
      <c r="K275" s="236"/>
      <c r="L275" s="237"/>
      <c r="M275" s="238"/>
      <c r="N275" s="2"/>
      <c r="O275" s="2"/>
      <c r="P275" s="2"/>
      <c r="Q275" s="2"/>
      <c r="R275" s="2"/>
      <c r="S275" s="2"/>
      <c r="T275" s="2"/>
    </row>
    <row r="276" spans="1:25" ht="101.25" customHeight="1" thickBot="1" x14ac:dyDescent="0.4">
      <c r="A276" s="219" t="s">
        <v>648</v>
      </c>
      <c r="B276" s="192" t="s">
        <v>649</v>
      </c>
      <c r="C276" s="188">
        <v>11.18</v>
      </c>
      <c r="D276" s="189">
        <v>4.5999999999999996</v>
      </c>
      <c r="E276" s="191">
        <v>0.58855098389982108</v>
      </c>
      <c r="F276" s="319"/>
      <c r="G276" s="232"/>
      <c r="H276" s="234"/>
      <c r="I276" s="232"/>
      <c r="J276" s="235"/>
      <c r="K276" s="236"/>
      <c r="L276" s="237"/>
      <c r="M276" s="238"/>
      <c r="N276" s="2"/>
      <c r="O276" s="2"/>
      <c r="P276" s="2"/>
      <c r="Q276" s="2"/>
      <c r="R276" s="2"/>
      <c r="S276" s="2"/>
      <c r="T276" s="2"/>
    </row>
    <row r="277" spans="1:25" ht="101.25" customHeight="1" thickBot="1" x14ac:dyDescent="0.4">
      <c r="A277" s="219" t="s">
        <v>344</v>
      </c>
      <c r="B277" s="192" t="s">
        <v>347</v>
      </c>
      <c r="C277" s="188">
        <v>9.5500000000000007</v>
      </c>
      <c r="D277" s="189">
        <v>4.2903815456410124</v>
      </c>
      <c r="E277" s="191">
        <v>0.55074538789099348</v>
      </c>
      <c r="F277" s="154"/>
      <c r="G277" s="241"/>
      <c r="H277" s="234"/>
      <c r="I277" s="232"/>
      <c r="J277" s="235"/>
      <c r="K277" s="236"/>
      <c r="L277" s="237"/>
      <c r="M277" s="238"/>
      <c r="N277" s="2"/>
      <c r="O277" s="2"/>
      <c r="P277" s="2"/>
      <c r="Q277" s="2"/>
      <c r="R277" s="2"/>
      <c r="S277" s="2"/>
      <c r="T277" s="2"/>
    </row>
    <row r="278" spans="1:25" ht="101.25" customHeight="1" thickBot="1" x14ac:dyDescent="0.4">
      <c r="A278" s="219" t="s">
        <v>343</v>
      </c>
      <c r="B278" s="208" t="s">
        <v>346</v>
      </c>
      <c r="C278" s="188">
        <v>8.73</v>
      </c>
      <c r="D278" s="189">
        <v>3.8876344086021501</v>
      </c>
      <c r="E278" s="191">
        <v>0.55468105285198743</v>
      </c>
      <c r="F278" s="38"/>
      <c r="G278" s="232"/>
      <c r="H278" s="234"/>
      <c r="I278" s="232"/>
      <c r="J278" s="235"/>
      <c r="K278" s="236"/>
      <c r="L278" s="237"/>
      <c r="M278" s="238"/>
      <c r="N278" s="2"/>
      <c r="O278" s="2"/>
      <c r="P278" s="2"/>
      <c r="Q278" s="2"/>
      <c r="R278" s="2"/>
      <c r="S278" s="2"/>
      <c r="T278" s="2"/>
    </row>
    <row r="279" spans="1:25" ht="101.25" customHeight="1" thickBot="1" x14ac:dyDescent="0.4">
      <c r="A279" s="219" t="s">
        <v>650</v>
      </c>
      <c r="B279" s="208" t="s">
        <v>651</v>
      </c>
      <c r="C279" s="188">
        <v>14.36</v>
      </c>
      <c r="D279" s="189">
        <v>6.8</v>
      </c>
      <c r="E279" s="191">
        <v>0.52646239554317553</v>
      </c>
      <c r="F279" s="38"/>
      <c r="G279" s="232"/>
      <c r="H279" s="234"/>
      <c r="I279" s="232"/>
      <c r="J279" s="235"/>
      <c r="K279" s="236"/>
      <c r="L279" s="237"/>
      <c r="M279" s="238"/>
      <c r="N279" s="2"/>
      <c r="O279" s="2"/>
      <c r="P279" s="2"/>
      <c r="Q279" s="2"/>
      <c r="R279" s="2"/>
      <c r="S279" s="2"/>
      <c r="T279" s="2"/>
    </row>
    <row r="280" spans="1:25" ht="101.25" customHeight="1" thickBot="1" x14ac:dyDescent="0.4">
      <c r="A280" s="219" t="s">
        <v>294</v>
      </c>
      <c r="B280" s="208" t="s">
        <v>309</v>
      </c>
      <c r="C280" s="188">
        <v>12.21</v>
      </c>
      <c r="D280" s="189">
        <v>6.2073384518753931</v>
      </c>
      <c r="E280" s="191">
        <v>0.49161847240987777</v>
      </c>
      <c r="F280" s="38"/>
      <c r="G280" s="298"/>
      <c r="H280" s="273"/>
      <c r="I280" s="272"/>
      <c r="J280" s="274"/>
      <c r="K280" s="275"/>
      <c r="L280" s="276"/>
      <c r="M280" s="277"/>
      <c r="N280" s="2"/>
      <c r="O280" s="2"/>
      <c r="P280" s="2"/>
      <c r="Q280" s="2"/>
      <c r="R280" s="2"/>
      <c r="S280" s="2"/>
      <c r="T280" s="2"/>
    </row>
    <row r="281" spans="1:25" ht="101.25" customHeight="1" thickBot="1" x14ac:dyDescent="0.4">
      <c r="A281" s="219" t="s">
        <v>478</v>
      </c>
      <c r="B281" s="244" t="s">
        <v>479</v>
      </c>
      <c r="C281" s="188">
        <v>7.25</v>
      </c>
      <c r="D281" s="189">
        <v>3.5</v>
      </c>
      <c r="E281" s="245">
        <v>0.51724137931034475</v>
      </c>
      <c r="F281" s="154"/>
      <c r="G281" s="344"/>
      <c r="H281" s="341"/>
      <c r="I281" s="341"/>
      <c r="J281" s="341"/>
      <c r="K281" s="341"/>
      <c r="L281" s="341"/>
      <c r="M281" s="341"/>
      <c r="N281" s="2"/>
      <c r="O281" s="2"/>
      <c r="P281" s="2"/>
      <c r="Q281" s="2"/>
      <c r="R281" s="2"/>
      <c r="S281" s="2"/>
      <c r="T281" s="2"/>
    </row>
    <row r="282" spans="1:25" ht="101.25" customHeight="1" thickBot="1" x14ac:dyDescent="0.4">
      <c r="A282" s="219" t="s">
        <v>334</v>
      </c>
      <c r="B282" s="208" t="s">
        <v>336</v>
      </c>
      <c r="C282" s="188">
        <v>9</v>
      </c>
      <c r="D282" s="189">
        <v>3.1014188458357195</v>
      </c>
      <c r="E282" s="191">
        <v>0.65539790601825332</v>
      </c>
      <c r="F282" s="38"/>
      <c r="G282" s="232"/>
      <c r="H282" s="234"/>
      <c r="I282" s="232"/>
      <c r="J282" s="235"/>
      <c r="K282" s="236"/>
      <c r="L282" s="237"/>
      <c r="M282" s="238"/>
      <c r="N282" s="2"/>
      <c r="O282" s="2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</row>
    <row r="283" spans="1:25" ht="101.25" customHeight="1" thickBot="1" x14ac:dyDescent="0.4">
      <c r="A283" s="219" t="s">
        <v>539</v>
      </c>
      <c r="B283" s="208" t="s">
        <v>540</v>
      </c>
      <c r="C283" s="188">
        <v>8.64</v>
      </c>
      <c r="D283" s="189">
        <v>3.17</v>
      </c>
      <c r="E283" s="191">
        <v>0.63310185185185186</v>
      </c>
      <c r="F283" s="255"/>
      <c r="G283" s="241"/>
      <c r="H283" s="234"/>
      <c r="I283" s="232"/>
      <c r="J283" s="235"/>
      <c r="K283" s="236"/>
      <c r="L283" s="237"/>
      <c r="M283" s="238"/>
      <c r="N283" s="2"/>
      <c r="O283" s="2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</row>
    <row r="284" spans="1:25" ht="101.25" customHeight="1" thickBot="1" x14ac:dyDescent="0.4">
      <c r="A284" s="219" t="s">
        <v>392</v>
      </c>
      <c r="B284" s="244" t="s">
        <v>394</v>
      </c>
      <c r="C284" s="188">
        <v>4.0199999999999996</v>
      </c>
      <c r="D284" s="189">
        <v>2.06</v>
      </c>
      <c r="E284" s="245">
        <v>0.48756218905472626</v>
      </c>
      <c r="F284" s="38"/>
      <c r="G284" s="345"/>
      <c r="H284" s="341"/>
      <c r="I284" s="341"/>
      <c r="J284" s="341"/>
      <c r="K284" s="341"/>
      <c r="L284" s="341"/>
      <c r="M284" s="341"/>
      <c r="N284" s="2"/>
      <c r="O284" s="2"/>
      <c r="P284" s="2"/>
      <c r="Q284" s="2"/>
      <c r="R284" s="2"/>
      <c r="S284" s="2"/>
      <c r="T284" s="2"/>
    </row>
    <row r="285" spans="1:25" ht="102" customHeight="1" thickBot="1" x14ac:dyDescent="0.4">
      <c r="A285" s="219" t="s">
        <v>393</v>
      </c>
      <c r="B285" s="244" t="s">
        <v>395</v>
      </c>
      <c r="C285" s="188">
        <v>4.88</v>
      </c>
      <c r="D285" s="189">
        <v>1.67741935483871</v>
      </c>
      <c r="E285" s="245">
        <v>0.6562665256478053</v>
      </c>
      <c r="F285" s="248"/>
      <c r="G285" s="270"/>
      <c r="H285" s="232"/>
      <c r="I285" s="232"/>
      <c r="J285" s="232"/>
      <c r="K285" s="232"/>
      <c r="L285" s="232"/>
      <c r="M285" s="232"/>
      <c r="N285" s="2"/>
      <c r="O285" s="2"/>
      <c r="P285" s="2"/>
      <c r="Q285" s="2"/>
      <c r="R285" s="2"/>
      <c r="S285" s="2"/>
      <c r="T285" s="2"/>
    </row>
    <row r="286" spans="1:25" ht="57.75" thickBot="1" x14ac:dyDescent="0.4">
      <c r="A286" s="228" t="s">
        <v>0</v>
      </c>
      <c r="B286" s="228" t="s">
        <v>1</v>
      </c>
      <c r="C286" s="228" t="s">
        <v>2</v>
      </c>
      <c r="D286" s="229" t="s">
        <v>3</v>
      </c>
      <c r="E286" s="230" t="s">
        <v>4</v>
      </c>
      <c r="F286" s="229" t="s">
        <v>45</v>
      </c>
      <c r="G286" s="270"/>
      <c r="H286" s="232"/>
      <c r="I286" s="232"/>
      <c r="J286" s="232"/>
      <c r="K286" s="232"/>
      <c r="L286" s="232"/>
      <c r="M286" s="232"/>
      <c r="N286" s="2"/>
      <c r="O286" s="2"/>
      <c r="P286" s="2"/>
      <c r="Q286" s="2"/>
      <c r="R286" s="2"/>
      <c r="S286" s="2"/>
      <c r="T286" s="2"/>
    </row>
    <row r="287" spans="1:25" ht="104.25" customHeight="1" thickBot="1" x14ac:dyDescent="0.4">
      <c r="A287" s="219" t="s">
        <v>342</v>
      </c>
      <c r="B287" s="208" t="s">
        <v>345</v>
      </c>
      <c r="C287" s="188">
        <v>12.21</v>
      </c>
      <c r="D287" s="189">
        <v>6.1272475795297368</v>
      </c>
      <c r="E287" s="191">
        <v>0.49817792141443606</v>
      </c>
      <c r="F287" s="246"/>
      <c r="G287" s="232"/>
      <c r="H287" s="234"/>
      <c r="I287" s="232"/>
      <c r="J287" s="235"/>
      <c r="K287" s="236"/>
      <c r="L287" s="237"/>
      <c r="M287" s="238"/>
      <c r="N287" s="2"/>
      <c r="O287" s="2"/>
      <c r="P287" s="2"/>
      <c r="Q287" s="2"/>
      <c r="R287" s="2"/>
      <c r="S287" s="2"/>
      <c r="T287" s="2"/>
    </row>
    <row r="288" spans="1:25" ht="104.25" customHeight="1" thickBot="1" x14ac:dyDescent="0.4">
      <c r="A288" s="219" t="s">
        <v>396</v>
      </c>
      <c r="B288" s="208" t="s">
        <v>397</v>
      </c>
      <c r="C288" s="188">
        <v>10.16</v>
      </c>
      <c r="D288" s="189">
        <v>3.2307599371753049</v>
      </c>
      <c r="E288" s="191">
        <v>0.68201181720715498</v>
      </c>
      <c r="F288" s="38"/>
      <c r="G288" s="232"/>
      <c r="H288" s="234"/>
      <c r="I288" s="232"/>
      <c r="J288" s="235"/>
      <c r="K288" s="236"/>
      <c r="L288" s="237"/>
      <c r="M288" s="238"/>
      <c r="N288" s="2"/>
      <c r="O288" s="2"/>
      <c r="P288" s="2"/>
      <c r="Q288" s="2"/>
      <c r="R288" s="2"/>
      <c r="S288" s="2"/>
      <c r="T288" s="2"/>
    </row>
    <row r="289" spans="1:20" ht="104.25" customHeight="1" thickBot="1" x14ac:dyDescent="0.4">
      <c r="A289" s="219" t="s">
        <v>652</v>
      </c>
      <c r="B289" s="243" t="s">
        <v>653</v>
      </c>
      <c r="C289" s="188">
        <v>11.06</v>
      </c>
      <c r="D289" s="189">
        <v>5.5</v>
      </c>
      <c r="E289" s="191">
        <v>0.50271247739602165</v>
      </c>
      <c r="F289" s="38"/>
      <c r="G289" s="232"/>
      <c r="H289" s="234"/>
      <c r="I289" s="232"/>
      <c r="J289" s="235"/>
      <c r="K289" s="236"/>
      <c r="L289" s="237"/>
      <c r="M289" s="238"/>
      <c r="N289" s="2"/>
      <c r="O289" s="2"/>
      <c r="P289" s="2"/>
      <c r="Q289" s="2"/>
      <c r="R289" s="2"/>
      <c r="S289" s="2"/>
      <c r="T289" s="2"/>
    </row>
    <row r="290" spans="1:20" ht="104.25" customHeight="1" thickBot="1" x14ac:dyDescent="0.4">
      <c r="A290" s="219" t="s">
        <v>654</v>
      </c>
      <c r="B290" s="243" t="s">
        <v>655</v>
      </c>
      <c r="C290" s="188">
        <v>10.82</v>
      </c>
      <c r="D290" s="189">
        <v>4.8</v>
      </c>
      <c r="E290" s="191">
        <v>0.55637707948243997</v>
      </c>
      <c r="F290" s="38"/>
      <c r="G290" s="232"/>
      <c r="H290" s="234"/>
      <c r="I290" s="232"/>
      <c r="J290" s="235"/>
      <c r="K290" s="236"/>
      <c r="L290" s="237"/>
      <c r="M290" s="238"/>
      <c r="N290" s="2"/>
      <c r="O290" s="2"/>
      <c r="P290" s="2"/>
      <c r="Q290" s="2"/>
      <c r="R290" s="2"/>
      <c r="S290" s="2"/>
      <c r="T290" s="2"/>
    </row>
    <row r="291" spans="1:20" ht="104.25" customHeight="1" thickBot="1" x14ac:dyDescent="0.45">
      <c r="A291" s="219" t="s">
        <v>350</v>
      </c>
      <c r="B291" s="321" t="s">
        <v>673</v>
      </c>
      <c r="C291" s="188">
        <v>9</v>
      </c>
      <c r="D291" s="189">
        <v>4.5</v>
      </c>
      <c r="E291" s="191">
        <v>0.5</v>
      </c>
      <c r="F291" s="38"/>
      <c r="G291" s="312"/>
      <c r="H291" s="313"/>
      <c r="I291" s="314"/>
      <c r="J291" s="315"/>
      <c r="K291" s="316"/>
      <c r="L291" s="317"/>
      <c r="M291" s="277"/>
      <c r="N291" s="2"/>
      <c r="O291" s="2"/>
      <c r="P291" s="2"/>
      <c r="Q291" s="2"/>
      <c r="R291" s="2"/>
      <c r="S291" s="2"/>
      <c r="T291" s="2"/>
    </row>
    <row r="292" spans="1:20" ht="104.25" customHeight="1" thickBot="1" x14ac:dyDescent="0.4">
      <c r="A292" s="219" t="s">
        <v>656</v>
      </c>
      <c r="B292" s="208" t="s">
        <v>657</v>
      </c>
      <c r="C292" s="188">
        <v>9</v>
      </c>
      <c r="D292" s="189">
        <v>4.5999999999999996</v>
      </c>
      <c r="E292" s="191">
        <v>0.48888888888888893</v>
      </c>
      <c r="F292" s="38"/>
      <c r="G292" s="232"/>
      <c r="H292" s="234"/>
      <c r="I292" s="232"/>
      <c r="J292" s="235"/>
      <c r="K292" s="236"/>
      <c r="L292" s="237"/>
      <c r="M292" s="238"/>
      <c r="N292" s="2"/>
      <c r="O292" s="2"/>
      <c r="P292" s="2"/>
      <c r="Q292" s="2"/>
      <c r="R292" s="2"/>
      <c r="S292" s="2"/>
      <c r="T292" s="2"/>
    </row>
    <row r="293" spans="1:20" ht="116.25" customHeight="1" thickBot="1" x14ac:dyDescent="0.4">
      <c r="A293" s="219" t="s">
        <v>480</v>
      </c>
      <c r="B293" s="208" t="s">
        <v>481</v>
      </c>
      <c r="C293" s="188">
        <v>10.45</v>
      </c>
      <c r="D293" s="189">
        <v>7.6021505376344072</v>
      </c>
      <c r="E293" s="191">
        <v>0.27252147965220974</v>
      </c>
      <c r="F293" s="38"/>
      <c r="G293" s="298"/>
      <c r="H293" s="273"/>
      <c r="I293" s="272"/>
      <c r="J293" s="274"/>
      <c r="K293" s="275"/>
      <c r="L293" s="276"/>
      <c r="M293" s="277"/>
      <c r="N293" s="2"/>
      <c r="O293" s="2"/>
      <c r="P293" s="2"/>
      <c r="Q293" s="2"/>
      <c r="R293" s="2"/>
      <c r="S293" s="2"/>
      <c r="T293" s="2"/>
    </row>
    <row r="294" spans="1:20" ht="108" customHeight="1" thickBot="1" x14ac:dyDescent="0.4">
      <c r="A294" s="219" t="s">
        <v>435</v>
      </c>
      <c r="B294" s="208" t="s">
        <v>658</v>
      </c>
      <c r="C294" s="188">
        <v>12.09</v>
      </c>
      <c r="D294" s="189">
        <v>5.86</v>
      </c>
      <c r="E294" s="191">
        <v>0.51530190239867657</v>
      </c>
      <c r="F294" s="38"/>
      <c r="G294" s="232"/>
      <c r="H294" s="234"/>
      <c r="I294" s="232"/>
      <c r="J294" s="235"/>
      <c r="K294" s="236"/>
      <c r="L294" s="237"/>
      <c r="M294" s="238"/>
      <c r="N294" s="2"/>
      <c r="O294" s="2"/>
      <c r="P294" s="2"/>
      <c r="Q294" s="2"/>
      <c r="R294" s="2"/>
      <c r="S294" s="2"/>
      <c r="T294" s="2"/>
    </row>
    <row r="295" spans="1:20" ht="116.25" customHeight="1" thickBot="1" x14ac:dyDescent="0.4">
      <c r="A295" s="219" t="s">
        <v>543</v>
      </c>
      <c r="B295" s="208" t="s">
        <v>544</v>
      </c>
      <c r="C295" s="188">
        <v>10.27</v>
      </c>
      <c r="D295" s="189">
        <v>5.41</v>
      </c>
      <c r="E295" s="191">
        <v>0.47322297955209347</v>
      </c>
      <c r="F295" s="38"/>
      <c r="G295" s="232"/>
      <c r="H295" s="234"/>
      <c r="I295" s="232"/>
      <c r="J295" s="235"/>
      <c r="K295" s="236"/>
      <c r="L295" s="237"/>
      <c r="M295" s="238"/>
      <c r="N295" s="2"/>
      <c r="O295" s="2"/>
      <c r="P295" s="2"/>
      <c r="Q295" s="2"/>
      <c r="R295" s="2"/>
      <c r="S295" s="2"/>
      <c r="T295" s="2"/>
    </row>
    <row r="296" spans="1:20" ht="116.25" customHeight="1" thickBot="1" x14ac:dyDescent="0.4">
      <c r="A296" s="219" t="s">
        <v>398</v>
      </c>
      <c r="B296" s="307" t="s">
        <v>672</v>
      </c>
      <c r="C296" s="188">
        <v>13.91</v>
      </c>
      <c r="D296" s="189">
        <v>6.7</v>
      </c>
      <c r="E296" s="191">
        <v>0.51833213515456511</v>
      </c>
      <c r="F296" s="38"/>
      <c r="G296" s="232"/>
      <c r="H296" s="234"/>
      <c r="I296" s="232"/>
      <c r="J296" s="235"/>
      <c r="K296" s="236"/>
      <c r="L296" s="237"/>
      <c r="M296" s="238"/>
      <c r="N296" s="2"/>
      <c r="O296" s="2"/>
      <c r="P296" s="2"/>
      <c r="Q296" s="2"/>
      <c r="R296" s="2"/>
      <c r="S296" s="2"/>
      <c r="T296" s="2"/>
    </row>
    <row r="297" spans="1:20" ht="116.25" customHeight="1" thickBot="1" x14ac:dyDescent="0.4">
      <c r="A297" s="219" t="s">
        <v>659</v>
      </c>
      <c r="B297" s="208" t="s">
        <v>660</v>
      </c>
      <c r="C297" s="188">
        <v>12.64</v>
      </c>
      <c r="D297" s="189">
        <v>8.35</v>
      </c>
      <c r="E297" s="191">
        <v>0.33939873417721522</v>
      </c>
      <c r="F297" s="38"/>
      <c r="G297" s="232"/>
      <c r="H297" s="234"/>
      <c r="I297" s="232"/>
      <c r="J297" s="235"/>
      <c r="K297" s="236"/>
      <c r="L297" s="237"/>
      <c r="M297" s="238"/>
      <c r="N297" s="2"/>
      <c r="O297" s="2"/>
      <c r="P297" s="2"/>
      <c r="Q297" s="2"/>
      <c r="R297" s="2"/>
      <c r="S297" s="2"/>
      <c r="T297" s="2"/>
    </row>
    <row r="298" spans="1:20" ht="116.25" customHeight="1" thickBot="1" x14ac:dyDescent="0.4">
      <c r="A298" s="219" t="s">
        <v>661</v>
      </c>
      <c r="B298" s="208" t="s">
        <v>662</v>
      </c>
      <c r="C298" s="188">
        <v>7.18</v>
      </c>
      <c r="D298" s="189">
        <v>4.33</v>
      </c>
      <c r="E298" s="191">
        <v>0.39693593314763231</v>
      </c>
      <c r="F298" s="38"/>
      <c r="G298" s="232"/>
      <c r="H298" s="234"/>
      <c r="I298" s="232"/>
      <c r="J298" s="235"/>
      <c r="K298" s="236"/>
      <c r="L298" s="237"/>
      <c r="M298" s="238"/>
      <c r="N298" s="2"/>
      <c r="O298" s="2"/>
      <c r="P298" s="2"/>
      <c r="Q298" s="2"/>
      <c r="R298" s="2"/>
      <c r="S298" s="2"/>
      <c r="T298" s="2"/>
    </row>
    <row r="299" spans="1:20" ht="106.5" customHeight="1" thickBot="1" x14ac:dyDescent="0.4">
      <c r="A299" s="219" t="s">
        <v>482</v>
      </c>
      <c r="B299" s="208" t="s">
        <v>483</v>
      </c>
      <c r="C299" s="188">
        <v>22.73</v>
      </c>
      <c r="D299" s="189">
        <v>12</v>
      </c>
      <c r="E299" s="191">
        <v>0.47206335239771224</v>
      </c>
      <c r="F299" s="38"/>
      <c r="G299" s="232"/>
      <c r="H299" s="234"/>
      <c r="I299" s="232"/>
      <c r="J299" s="235"/>
      <c r="K299" s="236"/>
      <c r="L299" s="237"/>
      <c r="M299" s="238"/>
      <c r="N299" s="2"/>
      <c r="O299" s="2"/>
      <c r="P299" s="2"/>
      <c r="Q299" s="2"/>
      <c r="R299" s="2"/>
      <c r="S299" s="2"/>
      <c r="T299" s="2"/>
    </row>
    <row r="300" spans="1:20" ht="116.25" customHeight="1" thickBot="1" x14ac:dyDescent="0.4">
      <c r="A300" s="219" t="s">
        <v>410</v>
      </c>
      <c r="B300" s="208" t="s">
        <v>411</v>
      </c>
      <c r="C300" s="188">
        <v>34.090000000000003</v>
      </c>
      <c r="D300" s="189">
        <v>20.577927663734116</v>
      </c>
      <c r="E300" s="191">
        <v>0.39636469158890841</v>
      </c>
      <c r="F300" s="38"/>
      <c r="G300" s="232"/>
      <c r="H300" s="234"/>
      <c r="I300" s="232"/>
      <c r="J300" s="235"/>
      <c r="K300" s="236"/>
      <c r="L300" s="237"/>
      <c r="M300" s="238"/>
      <c r="N300" s="2"/>
      <c r="O300" s="2"/>
      <c r="P300" s="2"/>
      <c r="Q300" s="2"/>
      <c r="R300" s="2"/>
      <c r="S300" s="2"/>
      <c r="T300" s="2"/>
    </row>
    <row r="301" spans="1:20" ht="108" customHeight="1" thickBot="1" x14ac:dyDescent="0.4">
      <c r="A301" s="219" t="s">
        <v>624</v>
      </c>
      <c r="B301" s="208" t="s">
        <v>625</v>
      </c>
      <c r="C301" s="188">
        <v>23.55</v>
      </c>
      <c r="D301" s="189">
        <v>12.43</v>
      </c>
      <c r="E301" s="191">
        <v>0.47220000000000001</v>
      </c>
      <c r="F301" s="38"/>
      <c r="G301" s="232"/>
      <c r="H301" s="234"/>
      <c r="I301" s="232"/>
      <c r="J301" s="235"/>
      <c r="K301" s="236"/>
      <c r="L301" s="237"/>
      <c r="M301" s="238"/>
      <c r="N301" s="2"/>
      <c r="O301" s="2"/>
      <c r="P301" s="2"/>
      <c r="Q301" s="2"/>
      <c r="R301" s="2"/>
      <c r="S301" s="2"/>
      <c r="T301" s="2"/>
    </row>
    <row r="302" spans="1:20" ht="57.75" thickBot="1" x14ac:dyDescent="0.4">
      <c r="A302" s="228" t="s">
        <v>0</v>
      </c>
      <c r="B302" s="228" t="s">
        <v>1</v>
      </c>
      <c r="C302" s="228" t="s">
        <v>2</v>
      </c>
      <c r="D302" s="229" t="s">
        <v>3</v>
      </c>
      <c r="E302" s="230" t="s">
        <v>4</v>
      </c>
      <c r="F302" s="229" t="s">
        <v>45</v>
      </c>
      <c r="G302" s="232"/>
      <c r="H302" s="234"/>
      <c r="I302" s="232"/>
      <c r="J302" s="235"/>
      <c r="K302" s="236"/>
      <c r="L302" s="237"/>
      <c r="M302" s="238"/>
      <c r="N302" s="2"/>
      <c r="O302" s="2"/>
      <c r="P302" s="2"/>
      <c r="Q302" s="2"/>
      <c r="R302" s="2"/>
      <c r="S302" s="2"/>
      <c r="T302" s="2"/>
    </row>
    <row r="303" spans="1:20" ht="108" customHeight="1" thickBot="1" x14ac:dyDescent="0.4">
      <c r="A303" s="219" t="s">
        <v>324</v>
      </c>
      <c r="B303" s="208" t="s">
        <v>327</v>
      </c>
      <c r="C303" s="188">
        <v>18.09</v>
      </c>
      <c r="D303" s="189">
        <v>6.6077277561148531</v>
      </c>
      <c r="E303" s="191">
        <v>0.63473036174047248</v>
      </c>
      <c r="F303" s="38"/>
      <c r="G303" s="232"/>
      <c r="H303" s="234"/>
      <c r="I303" s="232"/>
      <c r="J303" s="235"/>
      <c r="K303" s="236"/>
      <c r="L303" s="237"/>
      <c r="M303" s="238"/>
      <c r="N303" s="2"/>
      <c r="O303" s="2"/>
      <c r="P303" s="2"/>
      <c r="Q303" s="2"/>
      <c r="R303" s="2"/>
      <c r="S303" s="2"/>
      <c r="T303" s="2"/>
    </row>
    <row r="304" spans="1:20" ht="113.25" customHeight="1" thickBot="1" x14ac:dyDescent="0.4">
      <c r="A304" s="219" t="s">
        <v>328</v>
      </c>
      <c r="B304" s="208" t="s">
        <v>331</v>
      </c>
      <c r="C304" s="188">
        <v>21.73</v>
      </c>
      <c r="D304" s="189">
        <v>14.500476933749567</v>
      </c>
      <c r="E304" s="191">
        <v>0.33269779412105072</v>
      </c>
      <c r="F304" s="38"/>
      <c r="G304" s="232"/>
      <c r="H304" s="234"/>
      <c r="I304" s="232"/>
      <c r="J304" s="235"/>
      <c r="K304" s="236"/>
      <c r="L304" s="237"/>
      <c r="M304" s="238"/>
      <c r="N304" s="2"/>
      <c r="O304" s="2"/>
      <c r="P304" s="2"/>
      <c r="Q304" s="2"/>
      <c r="R304" s="2"/>
      <c r="S304" s="2"/>
      <c r="T304" s="2"/>
    </row>
    <row r="305" spans="1:20" ht="115.5" customHeight="1" thickBot="1" x14ac:dyDescent="0.4">
      <c r="A305" s="219" t="s">
        <v>412</v>
      </c>
      <c r="B305" s="208" t="s">
        <v>413</v>
      </c>
      <c r="C305" s="188">
        <v>14.09</v>
      </c>
      <c r="D305" s="189">
        <v>7.6</v>
      </c>
      <c r="E305" s="191">
        <v>0.46061036195883609</v>
      </c>
      <c r="F305" s="38"/>
      <c r="G305" s="232"/>
      <c r="H305" s="234"/>
      <c r="I305" s="232"/>
      <c r="J305" s="235"/>
      <c r="K305" s="236"/>
      <c r="L305" s="237"/>
      <c r="M305" s="238"/>
      <c r="N305" s="2"/>
      <c r="O305" s="2"/>
      <c r="P305" s="2"/>
      <c r="Q305" s="2"/>
      <c r="R305" s="2"/>
      <c r="S305" s="2"/>
      <c r="T305" s="2"/>
    </row>
    <row r="306" spans="1:20" ht="107.25" customHeight="1" thickBot="1" x14ac:dyDescent="0.4">
      <c r="A306" s="219" t="s">
        <v>524</v>
      </c>
      <c r="B306" s="208" t="s">
        <v>525</v>
      </c>
      <c r="C306" s="188">
        <v>11.73</v>
      </c>
      <c r="D306" s="189">
        <v>6.36</v>
      </c>
      <c r="E306" s="191">
        <v>0.4578005115089514</v>
      </c>
      <c r="F306" s="38"/>
      <c r="G306" s="232"/>
      <c r="H306" s="234"/>
      <c r="I306" s="232"/>
      <c r="J306" s="235"/>
      <c r="K306" s="236"/>
      <c r="L306" s="237"/>
      <c r="M306" s="238"/>
      <c r="N306" s="2"/>
      <c r="O306" s="2"/>
      <c r="P306" s="2"/>
      <c r="Q306" s="2"/>
      <c r="R306" s="2"/>
      <c r="S306" s="2"/>
      <c r="T306" s="2"/>
    </row>
    <row r="307" spans="1:20" ht="109.7" customHeight="1" thickBot="1" x14ac:dyDescent="0.4">
      <c r="A307" s="219" t="s">
        <v>663</v>
      </c>
      <c r="B307" s="243" t="s">
        <v>664</v>
      </c>
      <c r="C307" s="188">
        <v>14.18</v>
      </c>
      <c r="D307" s="189">
        <v>9.85</v>
      </c>
      <c r="E307" s="191">
        <v>0.30535966149506344</v>
      </c>
      <c r="F307" s="154"/>
      <c r="G307" s="232"/>
      <c r="H307" s="234"/>
      <c r="I307" s="232"/>
      <c r="J307" s="235"/>
      <c r="K307" s="236"/>
      <c r="L307" s="237"/>
      <c r="M307" s="238"/>
      <c r="N307" s="2"/>
      <c r="O307" s="2"/>
      <c r="P307" s="2"/>
      <c r="Q307" s="2"/>
      <c r="R307" s="2"/>
      <c r="S307" s="2"/>
      <c r="T307" s="2"/>
    </row>
    <row r="308" spans="1:20" ht="109.7" customHeight="1" thickBot="1" x14ac:dyDescent="0.4">
      <c r="A308" s="219" t="s">
        <v>526</v>
      </c>
      <c r="B308" s="243" t="s">
        <v>527</v>
      </c>
      <c r="C308" s="188">
        <v>6.36</v>
      </c>
      <c r="D308" s="189">
        <v>1.6</v>
      </c>
      <c r="E308" s="191">
        <v>0.7484276729559749</v>
      </c>
      <c r="F308" s="154"/>
      <c r="G308" s="232"/>
      <c r="H308" s="234"/>
      <c r="I308" s="232"/>
      <c r="J308" s="235"/>
      <c r="K308" s="236"/>
      <c r="L308" s="237"/>
      <c r="M308" s="238"/>
      <c r="N308" s="2"/>
      <c r="O308" s="2"/>
      <c r="P308" s="2"/>
      <c r="Q308" s="2"/>
      <c r="R308" s="2"/>
      <c r="S308" s="2"/>
      <c r="T308" s="2"/>
    </row>
    <row r="309" spans="1:20" ht="109.7" customHeight="1" thickBot="1" x14ac:dyDescent="0.4">
      <c r="A309" s="219" t="s">
        <v>399</v>
      </c>
      <c r="B309" s="208" t="s">
        <v>400</v>
      </c>
      <c r="C309" s="188">
        <v>15.36</v>
      </c>
      <c r="D309" s="189">
        <v>5.195274571151149</v>
      </c>
      <c r="E309" s="191">
        <v>0.66176597844068041</v>
      </c>
      <c r="F309" s="38"/>
      <c r="G309" s="232"/>
      <c r="H309" s="234"/>
      <c r="I309" s="232"/>
      <c r="J309" s="235"/>
      <c r="K309" s="236"/>
      <c r="L309" s="237"/>
      <c r="M309" s="238"/>
      <c r="N309" s="2"/>
      <c r="O309" s="2"/>
      <c r="P309" s="2"/>
      <c r="Q309" s="2"/>
      <c r="R309" s="2"/>
      <c r="S309" s="2"/>
      <c r="T309" s="2"/>
    </row>
    <row r="310" spans="1:20" ht="109.7" customHeight="1" thickBot="1" x14ac:dyDescent="0.4">
      <c r="A310" s="219" t="s">
        <v>665</v>
      </c>
      <c r="B310" s="208" t="s">
        <v>666</v>
      </c>
      <c r="C310" s="188">
        <v>9.27</v>
      </c>
      <c r="D310" s="189">
        <v>6.15</v>
      </c>
      <c r="E310" s="191">
        <v>0.33656957928802578</v>
      </c>
      <c r="F310" s="38"/>
      <c r="G310" s="232"/>
      <c r="H310" s="234"/>
      <c r="I310" s="232"/>
      <c r="J310" s="235"/>
      <c r="K310" s="236"/>
      <c r="L310" s="237"/>
      <c r="M310" s="238"/>
      <c r="N310" s="2"/>
      <c r="O310" s="2"/>
      <c r="P310" s="2"/>
      <c r="Q310" s="2"/>
      <c r="R310" s="2"/>
      <c r="S310" s="2"/>
      <c r="T310" s="2"/>
    </row>
    <row r="311" spans="1:20" ht="104.25" customHeight="1" thickBot="1" x14ac:dyDescent="0.4">
      <c r="A311" s="219" t="s">
        <v>541</v>
      </c>
      <c r="B311" s="243" t="s">
        <v>542</v>
      </c>
      <c r="C311" s="188">
        <v>13.82</v>
      </c>
      <c r="D311" s="189">
        <v>8.2899999999999991</v>
      </c>
      <c r="E311" s="191">
        <v>0.40014471780028948</v>
      </c>
      <c r="F311" s="38"/>
      <c r="G311" s="232"/>
      <c r="H311" s="234"/>
      <c r="I311" s="232"/>
      <c r="J311" s="235"/>
      <c r="K311" s="236"/>
      <c r="L311" s="237"/>
      <c r="M311" s="238"/>
      <c r="N311" s="2"/>
      <c r="O311" s="2"/>
      <c r="P311" s="2"/>
      <c r="Q311" s="2"/>
      <c r="R311" s="2"/>
      <c r="S311" s="2"/>
      <c r="T311" s="2"/>
    </row>
    <row r="312" spans="1:20" ht="104.25" customHeight="1" thickBot="1" x14ac:dyDescent="0.4">
      <c r="A312" s="219" t="s">
        <v>461</v>
      </c>
      <c r="B312" s="208" t="s">
        <v>563</v>
      </c>
      <c r="C312" s="188">
        <v>10.82</v>
      </c>
      <c r="D312" s="189"/>
      <c r="E312" s="191">
        <v>0.4667</v>
      </c>
      <c r="F312" s="38"/>
      <c r="G312" s="232"/>
      <c r="H312" s="234"/>
      <c r="I312" s="232"/>
      <c r="J312" s="235"/>
      <c r="K312" s="236"/>
      <c r="L312" s="237"/>
      <c r="M312" s="238"/>
      <c r="N312" s="2"/>
      <c r="O312" s="2"/>
      <c r="P312" s="2"/>
      <c r="Q312" s="2"/>
      <c r="R312" s="2"/>
      <c r="S312" s="2"/>
      <c r="T312" s="2"/>
    </row>
    <row r="313" spans="1:20" ht="104.25" customHeight="1" thickBot="1" x14ac:dyDescent="0.4">
      <c r="A313" s="219" t="s">
        <v>414</v>
      </c>
      <c r="B313" s="208" t="s">
        <v>415</v>
      </c>
      <c r="C313" s="188">
        <v>9</v>
      </c>
      <c r="D313" s="189">
        <v>4.6008924534607143</v>
      </c>
      <c r="E313" s="191">
        <v>0.48878972739325399</v>
      </c>
      <c r="F313" s="38"/>
      <c r="G313" s="232"/>
      <c r="H313" s="234"/>
      <c r="I313" s="232"/>
      <c r="J313" s="235"/>
      <c r="K313" s="236"/>
      <c r="L313" s="237"/>
      <c r="M313" s="238"/>
      <c r="N313" s="2"/>
      <c r="O313" s="2"/>
      <c r="P313" s="2"/>
      <c r="Q313" s="2"/>
      <c r="R313" s="2"/>
      <c r="S313" s="2"/>
      <c r="T313" s="2"/>
    </row>
    <row r="314" spans="1:20" ht="104.25" customHeight="1" thickBot="1" x14ac:dyDescent="0.4">
      <c r="A314" s="219" t="s">
        <v>667</v>
      </c>
      <c r="B314" s="208" t="s">
        <v>668</v>
      </c>
      <c r="C314" s="188">
        <v>10.18</v>
      </c>
      <c r="D314" s="189">
        <v>6.4</v>
      </c>
      <c r="E314" s="191">
        <v>0.3713163064833005</v>
      </c>
      <c r="F314" s="38"/>
      <c r="G314" s="232"/>
      <c r="H314" s="234"/>
      <c r="I314" s="232"/>
      <c r="J314" s="235"/>
      <c r="K314" s="236"/>
      <c r="L314" s="237"/>
      <c r="M314" s="238"/>
      <c r="N314" s="2"/>
      <c r="O314" s="2"/>
      <c r="P314" s="2"/>
      <c r="Q314" s="2"/>
      <c r="R314" s="2"/>
      <c r="S314" s="2"/>
      <c r="T314" s="2"/>
    </row>
    <row r="315" spans="1:20" ht="104.25" customHeight="1" thickBot="1" x14ac:dyDescent="0.4">
      <c r="A315" s="256" t="s">
        <v>669</v>
      </c>
      <c r="B315" s="269" t="s">
        <v>670</v>
      </c>
      <c r="C315" s="305">
        <v>29.55</v>
      </c>
      <c r="D315" s="189">
        <v>17.88</v>
      </c>
      <c r="E315" s="257">
        <v>0.39492385786802031</v>
      </c>
      <c r="F315" s="255"/>
      <c r="G315" s="232"/>
      <c r="H315" s="234"/>
      <c r="I315" s="232"/>
      <c r="J315" s="235"/>
      <c r="K315" s="236"/>
      <c r="L315" s="237"/>
      <c r="M315" s="238"/>
      <c r="N315" s="2"/>
      <c r="O315" s="2"/>
      <c r="P315" s="2"/>
      <c r="Q315" s="2"/>
      <c r="R315" s="2"/>
      <c r="S315" s="2"/>
      <c r="T315" s="2"/>
    </row>
    <row r="316" spans="1:20" ht="104.25" customHeight="1" thickBot="1" x14ac:dyDescent="0.4">
      <c r="A316" s="219" t="s">
        <v>528</v>
      </c>
      <c r="B316" s="269" t="s">
        <v>529</v>
      </c>
      <c r="C316" s="188">
        <v>9</v>
      </c>
      <c r="D316" s="189">
        <v>5.38</v>
      </c>
      <c r="E316" s="191">
        <v>0.40222222222222226</v>
      </c>
      <c r="F316" s="38"/>
      <c r="G316" s="232"/>
      <c r="H316" s="234"/>
      <c r="I316" s="232"/>
      <c r="J316" s="235"/>
      <c r="K316" s="236"/>
      <c r="L316" s="237"/>
      <c r="M316" s="238"/>
      <c r="N316" s="2"/>
      <c r="O316" s="2"/>
      <c r="P316" s="2"/>
      <c r="Q316" s="2"/>
      <c r="R316" s="2"/>
      <c r="S316" s="2"/>
      <c r="T316" s="2"/>
    </row>
    <row r="317" spans="1:20" ht="57.75" thickBot="1" x14ac:dyDescent="0.4">
      <c r="A317" s="228" t="s">
        <v>0</v>
      </c>
      <c r="B317" s="228" t="s">
        <v>1</v>
      </c>
      <c r="C317" s="228" t="s">
        <v>2</v>
      </c>
      <c r="D317" s="229" t="s">
        <v>3</v>
      </c>
      <c r="E317" s="230" t="s">
        <v>4</v>
      </c>
      <c r="F317" s="229" t="s">
        <v>45</v>
      </c>
      <c r="G317" s="232"/>
      <c r="H317" s="234"/>
      <c r="I317" s="232"/>
      <c r="J317" s="235"/>
      <c r="K317" s="236"/>
      <c r="L317" s="237"/>
      <c r="M317" s="238"/>
      <c r="N317" s="2"/>
      <c r="O317" s="2"/>
      <c r="P317" s="2"/>
      <c r="Q317" s="2"/>
      <c r="R317" s="2"/>
      <c r="S317" s="2"/>
      <c r="T317" s="2"/>
    </row>
    <row r="318" spans="1:20" ht="104.25" customHeight="1" thickBot="1" x14ac:dyDescent="0.4">
      <c r="A318" s="219" t="s">
        <v>436</v>
      </c>
      <c r="B318" s="269" t="s">
        <v>691</v>
      </c>
      <c r="C318" s="188">
        <v>15.91</v>
      </c>
      <c r="D318" s="189">
        <v>9.6</v>
      </c>
      <c r="E318" s="191">
        <v>0.39660590823381525</v>
      </c>
      <c r="F318" s="38"/>
      <c r="G318" s="232"/>
      <c r="H318" s="234"/>
      <c r="I318" s="232"/>
      <c r="J318" s="235"/>
      <c r="K318" s="236"/>
      <c r="L318" s="237"/>
      <c r="M318" s="238"/>
      <c r="N318" s="2"/>
      <c r="O318" s="2"/>
      <c r="P318" s="2"/>
      <c r="Q318" s="2"/>
      <c r="R318" s="2"/>
      <c r="S318" s="2"/>
      <c r="T318" s="2"/>
    </row>
    <row r="319" spans="1:20" ht="104.25" customHeight="1" thickBot="1" x14ac:dyDescent="0.4">
      <c r="A319" s="219" t="s">
        <v>530</v>
      </c>
      <c r="B319" s="269" t="s">
        <v>531</v>
      </c>
      <c r="C319" s="188">
        <v>13.18</v>
      </c>
      <c r="D319" s="189">
        <v>7.88</v>
      </c>
      <c r="E319" s="191">
        <v>0.40212443095599393</v>
      </c>
      <c r="F319" s="38"/>
      <c r="G319" s="232"/>
      <c r="H319" s="234"/>
      <c r="I319" s="232"/>
      <c r="J319" s="235"/>
      <c r="K319" s="236"/>
      <c r="L319" s="237"/>
      <c r="M319" s="238"/>
      <c r="N319" s="2"/>
      <c r="O319" s="2"/>
      <c r="P319" s="2"/>
      <c r="Q319" s="2"/>
      <c r="R319" s="2"/>
      <c r="S319" s="2"/>
      <c r="T319" s="2"/>
    </row>
    <row r="320" spans="1:20" ht="104.25" customHeight="1" thickBot="1" x14ac:dyDescent="0.4">
      <c r="A320" s="219" t="s">
        <v>484</v>
      </c>
      <c r="B320" s="308" t="s">
        <v>692</v>
      </c>
      <c r="C320" s="188">
        <v>11.27</v>
      </c>
      <c r="D320" s="189">
        <v>5.5</v>
      </c>
      <c r="E320" s="191">
        <v>0.51197870452528838</v>
      </c>
      <c r="F320" s="38"/>
      <c r="G320" s="232"/>
      <c r="H320" s="234"/>
      <c r="I320" s="232"/>
      <c r="J320" s="235"/>
      <c r="K320" s="236"/>
      <c r="L320" s="237"/>
      <c r="M320" s="238"/>
      <c r="N320" s="2"/>
      <c r="O320" s="2"/>
      <c r="P320" s="2"/>
      <c r="Q320" s="2"/>
      <c r="R320" s="2"/>
      <c r="S320" s="2"/>
      <c r="T320" s="2"/>
    </row>
    <row r="321" spans="1:20" ht="116.25" customHeight="1" thickBot="1" x14ac:dyDescent="0.4">
      <c r="A321" s="219" t="s">
        <v>554</v>
      </c>
      <c r="B321" s="269" t="s">
        <v>555</v>
      </c>
      <c r="C321" s="188">
        <v>4.68</v>
      </c>
      <c r="D321" s="189">
        <v>1.45</v>
      </c>
      <c r="E321" s="191">
        <v>0.69017094017094016</v>
      </c>
      <c r="F321" s="38"/>
      <c r="G321" s="232"/>
      <c r="H321" s="234"/>
      <c r="I321" s="232"/>
      <c r="J321" s="235"/>
      <c r="K321" s="236"/>
      <c r="L321" s="237"/>
      <c r="M321" s="238"/>
      <c r="N321" s="2"/>
      <c r="O321" s="2"/>
      <c r="P321" s="2"/>
      <c r="Q321" s="2"/>
      <c r="R321" s="2"/>
      <c r="S321" s="2"/>
      <c r="T321" s="2"/>
    </row>
    <row r="322" spans="1:20" ht="104.25" customHeight="1" thickBot="1" x14ac:dyDescent="0.4">
      <c r="A322" s="219" t="s">
        <v>532</v>
      </c>
      <c r="B322" s="269" t="s">
        <v>533</v>
      </c>
      <c r="C322" s="188">
        <v>15.73</v>
      </c>
      <c r="D322" s="189">
        <v>6.95</v>
      </c>
      <c r="E322" s="191">
        <v>0.55816910362364913</v>
      </c>
      <c r="F322" s="38"/>
      <c r="G322" s="232"/>
      <c r="H322" s="234"/>
      <c r="I322" s="232"/>
      <c r="J322" s="235"/>
      <c r="K322" s="236"/>
      <c r="L322" s="237"/>
      <c r="M322" s="238"/>
      <c r="N322" s="2"/>
      <c r="O322" s="2"/>
      <c r="P322" s="2"/>
      <c r="Q322" s="2"/>
      <c r="R322" s="2"/>
      <c r="S322" s="2"/>
      <c r="T322" s="2"/>
    </row>
    <row r="323" spans="1:20" ht="104.25" customHeight="1" x14ac:dyDescent="0.35">
      <c r="A323" s="232"/>
      <c r="B323" s="234"/>
      <c r="C323" s="232"/>
      <c r="D323" s="235"/>
      <c r="E323" s="236"/>
      <c r="F323" s="237"/>
      <c r="G323" s="232"/>
      <c r="H323" s="234"/>
      <c r="I323" s="232"/>
      <c r="J323" s="235"/>
      <c r="K323" s="236"/>
      <c r="L323" s="237"/>
      <c r="M323" s="238"/>
      <c r="N323" s="2"/>
      <c r="O323" s="2"/>
      <c r="P323" s="2"/>
      <c r="Q323" s="2"/>
      <c r="R323" s="2"/>
      <c r="S323" s="2"/>
      <c r="T323" s="2"/>
    </row>
    <row r="324" spans="1:20" ht="104.25" customHeight="1" x14ac:dyDescent="0.35">
      <c r="A324" s="232"/>
      <c r="B324" s="234"/>
      <c r="C324" s="232"/>
      <c r="D324" s="235"/>
      <c r="E324" s="236"/>
      <c r="F324" s="237"/>
      <c r="G324" s="232"/>
      <c r="H324" s="234"/>
      <c r="I324" s="232"/>
      <c r="J324" s="235"/>
      <c r="K324" s="236"/>
      <c r="L324" s="237"/>
      <c r="M324" s="238"/>
      <c r="N324" s="2"/>
      <c r="O324" s="2"/>
      <c r="P324" s="2"/>
      <c r="Q324" s="2"/>
      <c r="R324" s="2"/>
      <c r="S324" s="2"/>
      <c r="T324" s="2"/>
    </row>
    <row r="325" spans="1:20" ht="104.25" customHeight="1" x14ac:dyDescent="0.35">
      <c r="A325" s="232"/>
      <c r="B325" s="232"/>
      <c r="C325" s="232"/>
      <c r="D325" s="232"/>
      <c r="E325" s="232"/>
      <c r="F325" s="232"/>
      <c r="G325" s="232"/>
      <c r="H325" s="234"/>
      <c r="I325" s="232"/>
      <c r="J325" s="235"/>
      <c r="K325" s="236"/>
      <c r="L325" s="237"/>
      <c r="M325" s="238"/>
      <c r="N325" s="2"/>
      <c r="O325" s="2"/>
      <c r="P325" s="2"/>
      <c r="Q325" s="2"/>
      <c r="R325" s="2"/>
      <c r="S325" s="2"/>
      <c r="T325" s="2"/>
    </row>
    <row r="326" spans="1:20" ht="104.25" customHeight="1" x14ac:dyDescent="0.35">
      <c r="A326" s="240"/>
      <c r="B326" s="240"/>
      <c r="C326" s="240"/>
      <c r="D326" s="240"/>
      <c r="E326" s="240"/>
      <c r="F326" s="240"/>
      <c r="G326" s="232"/>
      <c r="H326" s="234"/>
      <c r="I326" s="232"/>
      <c r="J326" s="235"/>
      <c r="K326" s="236"/>
      <c r="L326" s="237"/>
      <c r="M326" s="238"/>
      <c r="N326" s="2"/>
      <c r="O326" s="2"/>
      <c r="P326" s="2"/>
      <c r="Q326" s="2"/>
      <c r="R326" s="2"/>
      <c r="S326" s="2"/>
      <c r="T326" s="2"/>
    </row>
    <row r="327" spans="1:20" ht="104.25" customHeight="1" x14ac:dyDescent="0.35">
      <c r="A327" s="240"/>
      <c r="B327" s="240"/>
      <c r="C327" s="240"/>
      <c r="D327" s="240"/>
      <c r="E327" s="240"/>
      <c r="F327" s="240"/>
      <c r="G327" s="232"/>
      <c r="H327" s="234"/>
      <c r="I327" s="232"/>
      <c r="J327" s="235"/>
      <c r="K327" s="236"/>
      <c r="L327" s="237"/>
      <c r="M327" s="238"/>
      <c r="N327" s="2"/>
      <c r="O327" s="2"/>
      <c r="P327" s="2"/>
      <c r="Q327" s="2"/>
      <c r="R327" s="2"/>
      <c r="S327" s="2"/>
      <c r="T327" s="2"/>
    </row>
    <row r="328" spans="1:20" ht="104.25" customHeight="1" x14ac:dyDescent="0.35">
      <c r="E328" s="2"/>
      <c r="G328" s="151"/>
      <c r="H328" s="150"/>
      <c r="I328" s="151"/>
      <c r="J328" s="152"/>
      <c r="K328" s="153"/>
      <c r="L328" s="37"/>
      <c r="M328" s="5"/>
      <c r="N328" s="2"/>
      <c r="O328" s="2"/>
      <c r="P328" s="2"/>
      <c r="Q328" s="2"/>
      <c r="R328" s="2"/>
      <c r="S328" s="2"/>
      <c r="T328" s="2"/>
    </row>
    <row r="329" spans="1:20" ht="104.25" customHeight="1" x14ac:dyDescent="0.35">
      <c r="E329" s="2"/>
      <c r="G329" s="151"/>
      <c r="H329" s="150"/>
      <c r="I329" s="151"/>
      <c r="J329" s="152"/>
      <c r="K329" s="153"/>
      <c r="L329" s="37"/>
      <c r="M329" s="5"/>
      <c r="N329" s="2"/>
      <c r="O329" s="2"/>
      <c r="P329" s="2"/>
      <c r="Q329" s="2"/>
      <c r="R329" s="2"/>
      <c r="S329" s="2"/>
      <c r="T329" s="2"/>
    </row>
    <row r="330" spans="1:20" ht="104.25" customHeight="1" x14ac:dyDescent="0.35">
      <c r="E330" s="2"/>
      <c r="G330" s="151"/>
      <c r="H330" s="150"/>
      <c r="I330" s="151"/>
      <c r="J330" s="152"/>
      <c r="K330" s="153"/>
      <c r="L330" s="37"/>
      <c r="M330" s="5"/>
      <c r="N330" s="2"/>
      <c r="O330" s="2"/>
      <c r="P330" s="2"/>
      <c r="Q330" s="2"/>
      <c r="R330" s="2"/>
      <c r="S330" s="2"/>
      <c r="T330" s="2"/>
    </row>
    <row r="331" spans="1:20" ht="104.25" customHeight="1" x14ac:dyDescent="0.5">
      <c r="E331" s="2"/>
      <c r="G331" s="151"/>
      <c r="H331" s="150"/>
      <c r="I331" s="151"/>
      <c r="J331" s="158"/>
      <c r="K331" s="153"/>
      <c r="L331" s="37"/>
      <c r="M331" s="5"/>
      <c r="N331" s="2"/>
      <c r="O331" s="2"/>
      <c r="P331" s="2"/>
      <c r="Q331" s="2"/>
      <c r="R331" s="2"/>
      <c r="S331" s="2"/>
      <c r="T331" s="2"/>
    </row>
    <row r="332" spans="1:20" ht="104.25" customHeight="1" x14ac:dyDescent="0.35">
      <c r="A332" s="210"/>
      <c r="B332" s="207"/>
      <c r="C332" s="211"/>
      <c r="D332" s="212"/>
      <c r="E332" s="213"/>
      <c r="F332" s="214"/>
      <c r="G332" s="151"/>
      <c r="H332" s="150"/>
      <c r="I332" s="151"/>
      <c r="J332" s="152"/>
      <c r="K332" s="153"/>
      <c r="L332" s="37"/>
      <c r="M332" s="5"/>
      <c r="N332" s="2"/>
      <c r="O332" s="2"/>
      <c r="P332" s="2"/>
      <c r="Q332" s="2"/>
      <c r="R332" s="2"/>
      <c r="S332" s="2"/>
      <c r="T332" s="2"/>
    </row>
    <row r="333" spans="1:20" ht="104.25" customHeight="1" x14ac:dyDescent="0.35">
      <c r="A333" s="210"/>
      <c r="B333" s="207"/>
      <c r="C333" s="211"/>
      <c r="D333" s="212"/>
      <c r="E333" s="213"/>
      <c r="F333" s="214"/>
      <c r="G333" s="151"/>
      <c r="H333" s="150"/>
      <c r="I333" s="151"/>
      <c r="J333" s="152"/>
      <c r="K333" s="153"/>
      <c r="L333" s="37"/>
      <c r="M333" s="5"/>
      <c r="N333" s="2"/>
      <c r="O333" s="2"/>
      <c r="P333" s="2"/>
      <c r="Q333" s="2"/>
      <c r="R333" s="2"/>
      <c r="S333" s="2"/>
      <c r="T333" s="2"/>
    </row>
    <row r="334" spans="1:20" ht="104.25" customHeight="1" x14ac:dyDescent="0.5">
      <c r="A334" s="210"/>
      <c r="B334" s="207"/>
      <c r="C334" s="211"/>
      <c r="D334" s="212"/>
      <c r="E334" s="213"/>
      <c r="F334" s="214"/>
      <c r="G334" s="157"/>
      <c r="H334" s="156"/>
      <c r="I334" s="158"/>
      <c r="J334" s="156"/>
      <c r="K334" s="146"/>
      <c r="L334" s="5"/>
      <c r="M334" s="5"/>
      <c r="N334" s="2"/>
      <c r="O334" s="2"/>
      <c r="P334" s="2"/>
      <c r="Q334" s="2"/>
      <c r="R334" s="2"/>
      <c r="S334" s="2"/>
      <c r="T334" s="2"/>
    </row>
    <row r="335" spans="1:20" ht="104.25" customHeight="1" x14ac:dyDescent="0.5">
      <c r="A335" s="210"/>
      <c r="B335" s="207"/>
      <c r="C335" s="211"/>
      <c r="D335" s="212"/>
      <c r="E335" s="213"/>
      <c r="F335" s="214"/>
      <c r="G335" s="157"/>
      <c r="H335" s="156"/>
      <c r="I335" s="158"/>
      <c r="J335" s="156"/>
      <c r="K335" s="146"/>
      <c r="L335" s="5"/>
      <c r="M335" s="5"/>
      <c r="N335" s="2"/>
      <c r="O335" s="2"/>
      <c r="P335" s="2"/>
      <c r="Q335" s="2"/>
      <c r="R335" s="2"/>
      <c r="S335" s="2"/>
      <c r="T335" s="2"/>
    </row>
    <row r="336" spans="1:20" ht="104.25" customHeight="1" x14ac:dyDescent="0.5">
      <c r="A336" s="210"/>
      <c r="B336" s="207"/>
      <c r="C336" s="211"/>
      <c r="D336" s="212"/>
      <c r="E336" s="213"/>
      <c r="F336" s="214"/>
      <c r="G336" s="157"/>
      <c r="H336" s="156"/>
      <c r="I336" s="158"/>
      <c r="J336" s="156"/>
      <c r="K336" s="146"/>
      <c r="L336" s="5"/>
      <c r="M336" s="5"/>
      <c r="N336" s="2"/>
      <c r="O336" s="2"/>
      <c r="P336" s="2"/>
      <c r="Q336" s="2"/>
      <c r="R336" s="2"/>
      <c r="S336" s="2"/>
      <c r="T336" s="2"/>
    </row>
    <row r="337" spans="1:20" ht="104.25" customHeight="1" x14ac:dyDescent="0.5">
      <c r="A337" s="210"/>
      <c r="B337" s="207"/>
      <c r="C337" s="211"/>
      <c r="D337" s="212"/>
      <c r="E337" s="213"/>
      <c r="F337" s="214"/>
      <c r="G337" s="157"/>
      <c r="H337" s="156"/>
      <c r="I337" s="158"/>
      <c r="J337" s="156"/>
      <c r="K337" s="146"/>
      <c r="L337" s="5"/>
      <c r="M337" s="5"/>
      <c r="N337" s="2"/>
      <c r="O337" s="2"/>
      <c r="P337" s="2"/>
      <c r="Q337" s="2"/>
      <c r="R337" s="2"/>
      <c r="S337" s="2"/>
      <c r="T337" s="2"/>
    </row>
    <row r="338" spans="1:20" ht="104.25" customHeight="1" x14ac:dyDescent="0.5">
      <c r="A338" s="9"/>
      <c r="C338" s="17"/>
      <c r="D338" s="146"/>
      <c r="E338" s="156"/>
      <c r="F338" s="157"/>
      <c r="G338" s="156"/>
      <c r="H338" s="157"/>
      <c r="J338" s="158"/>
      <c r="L338" s="146"/>
      <c r="M338" s="187"/>
      <c r="N338" s="2"/>
      <c r="O338" s="2"/>
      <c r="P338" s="2"/>
      <c r="Q338" s="2"/>
      <c r="R338" s="2"/>
      <c r="S338" s="2"/>
      <c r="T338" s="2"/>
    </row>
    <row r="339" spans="1:20" ht="104.25" customHeight="1" x14ac:dyDescent="0.5">
      <c r="A339" s="9"/>
      <c r="C339" s="17"/>
      <c r="D339" s="146"/>
      <c r="E339" s="156"/>
      <c r="F339" s="157"/>
      <c r="G339" s="156"/>
      <c r="H339" s="157"/>
      <c r="J339" s="158"/>
      <c r="L339" s="146"/>
      <c r="M339" s="187"/>
      <c r="N339" s="2"/>
      <c r="O339" s="2"/>
      <c r="P339" s="2"/>
      <c r="Q339" s="2"/>
      <c r="R339" s="2"/>
      <c r="S339" s="2"/>
      <c r="T339" s="2"/>
    </row>
    <row r="340" spans="1:20" ht="104.25" customHeight="1" x14ac:dyDescent="0.5">
      <c r="A340" s="9"/>
      <c r="C340" s="17"/>
      <c r="D340" s="146"/>
      <c r="E340" s="156"/>
      <c r="F340" s="157"/>
      <c r="G340" s="156"/>
      <c r="H340" s="157"/>
      <c r="J340" s="158"/>
      <c r="L340" s="146"/>
      <c r="M340" s="187"/>
      <c r="N340" s="2"/>
      <c r="O340" s="2"/>
      <c r="P340" s="2"/>
      <c r="Q340" s="2"/>
      <c r="R340" s="2"/>
      <c r="S340" s="2"/>
      <c r="T340" s="2"/>
    </row>
    <row r="341" spans="1:20" ht="104.25" customHeight="1" x14ac:dyDescent="0.5">
      <c r="A341" s="9"/>
      <c r="C341" s="17"/>
      <c r="D341" s="146"/>
      <c r="E341" s="156"/>
      <c r="F341" s="157"/>
      <c r="G341" s="156"/>
      <c r="H341" s="157"/>
      <c r="J341" s="158"/>
      <c r="L341" s="146"/>
      <c r="M341" s="187"/>
      <c r="N341" s="2"/>
      <c r="O341" s="2"/>
      <c r="P341" s="2"/>
      <c r="Q341" s="2"/>
      <c r="R341" s="2"/>
      <c r="S341" s="2"/>
      <c r="T341" s="2"/>
    </row>
    <row r="342" spans="1:20" x14ac:dyDescent="0.5">
      <c r="A342" s="9"/>
      <c r="C342" s="17"/>
      <c r="D342" s="146"/>
      <c r="E342" s="156"/>
      <c r="F342" s="157"/>
      <c r="G342" s="156"/>
      <c r="H342" s="157"/>
      <c r="J342" s="158"/>
      <c r="L342" s="146"/>
      <c r="M342" s="187"/>
      <c r="N342" s="2"/>
      <c r="O342" s="2"/>
      <c r="P342" s="2"/>
      <c r="Q342" s="2"/>
      <c r="R342" s="2"/>
      <c r="S342" s="2"/>
      <c r="T342" s="2"/>
    </row>
    <row r="343" spans="1:20" ht="104.25" customHeight="1" x14ac:dyDescent="0.5">
      <c r="A343" s="9"/>
      <c r="C343" s="17"/>
      <c r="D343" s="146"/>
      <c r="E343" s="156"/>
      <c r="F343" s="157"/>
      <c r="G343" s="156"/>
      <c r="H343" s="157"/>
      <c r="J343" s="158"/>
      <c r="L343" s="146"/>
      <c r="M343" s="187"/>
      <c r="N343" s="2"/>
      <c r="O343" s="2"/>
      <c r="P343" s="2"/>
      <c r="Q343" s="2"/>
      <c r="R343" s="2"/>
      <c r="S343" s="2"/>
      <c r="T343" s="2"/>
    </row>
    <row r="344" spans="1:20" ht="104.25" customHeight="1" x14ac:dyDescent="0.5">
      <c r="A344" s="9"/>
      <c r="C344" s="17"/>
      <c r="D344" s="146"/>
      <c r="E344" s="156"/>
      <c r="F344" s="157"/>
      <c r="G344" s="156"/>
      <c r="H344" s="157"/>
      <c r="J344" s="158"/>
      <c r="L344" s="146"/>
      <c r="M344" s="187"/>
      <c r="N344" s="2"/>
      <c r="O344" s="2"/>
      <c r="P344" s="2"/>
      <c r="Q344" s="2"/>
      <c r="R344" s="2"/>
      <c r="S344" s="2"/>
      <c r="T344" s="2"/>
    </row>
    <row r="345" spans="1:20" ht="104.25" customHeight="1" x14ac:dyDescent="0.5">
      <c r="A345" s="9"/>
      <c r="C345" s="17"/>
      <c r="D345" s="146"/>
      <c r="E345" s="156"/>
      <c r="F345" s="157"/>
      <c r="G345" s="156"/>
      <c r="H345" s="157"/>
      <c r="J345" s="158"/>
      <c r="L345" s="146"/>
      <c r="M345" s="187"/>
      <c r="N345" s="2"/>
      <c r="O345" s="2"/>
      <c r="P345" s="2"/>
      <c r="Q345" s="2"/>
      <c r="R345" s="2"/>
      <c r="S345" s="2"/>
      <c r="T345" s="2"/>
    </row>
    <row r="346" spans="1:20" ht="104.25" customHeight="1" x14ac:dyDescent="0.5">
      <c r="A346" s="9"/>
      <c r="C346" s="17"/>
      <c r="D346" s="146"/>
      <c r="E346" s="156"/>
      <c r="F346" s="157"/>
      <c r="G346" s="156"/>
      <c r="H346" s="157"/>
      <c r="J346" s="158"/>
      <c r="L346" s="146"/>
      <c r="M346" s="187"/>
      <c r="N346" s="2"/>
      <c r="O346" s="2"/>
      <c r="P346" s="2"/>
      <c r="Q346" s="2"/>
      <c r="R346" s="2"/>
      <c r="S346" s="2"/>
      <c r="T346" s="2"/>
    </row>
    <row r="347" spans="1:20" ht="104.25" customHeight="1" x14ac:dyDescent="0.5">
      <c r="A347" s="9"/>
      <c r="C347" s="17"/>
      <c r="D347" s="146"/>
      <c r="E347" s="156"/>
      <c r="F347" s="157"/>
      <c r="G347" s="156"/>
      <c r="H347" s="157"/>
      <c r="J347" s="158"/>
      <c r="L347" s="146"/>
      <c r="M347" s="187"/>
      <c r="N347" s="2"/>
      <c r="O347" s="2"/>
      <c r="P347" s="2"/>
      <c r="Q347" s="2"/>
      <c r="R347" s="2"/>
      <c r="S347" s="2"/>
      <c r="T347" s="2"/>
    </row>
    <row r="348" spans="1:20" ht="104.25" customHeight="1" x14ac:dyDescent="0.5">
      <c r="A348" s="9"/>
      <c r="C348" s="17"/>
      <c r="D348" s="146"/>
      <c r="E348" s="156"/>
      <c r="F348" s="157"/>
      <c r="G348" s="156"/>
      <c r="H348" s="157"/>
      <c r="J348" s="158"/>
      <c r="L348" s="146"/>
      <c r="M348" s="187"/>
      <c r="N348" s="2"/>
      <c r="O348" s="2"/>
      <c r="P348" s="2"/>
      <c r="Q348" s="2"/>
      <c r="R348" s="2"/>
      <c r="S348" s="2"/>
      <c r="T348" s="2"/>
    </row>
    <row r="349" spans="1:20" ht="109.7" customHeight="1" x14ac:dyDescent="0.5">
      <c r="A349" s="9"/>
      <c r="C349" s="17"/>
      <c r="D349" s="146"/>
      <c r="E349" s="156"/>
      <c r="F349" s="157"/>
      <c r="G349" s="156"/>
      <c r="H349" s="157"/>
      <c r="J349" s="158"/>
      <c r="L349" s="146"/>
      <c r="M349" s="187"/>
      <c r="N349" s="2"/>
      <c r="O349" s="2"/>
      <c r="P349" s="2"/>
      <c r="Q349" s="2"/>
      <c r="R349" s="2"/>
      <c r="S349" s="2"/>
      <c r="T349" s="2"/>
    </row>
    <row r="350" spans="1:20" ht="109.7" customHeight="1" x14ac:dyDescent="0.5">
      <c r="A350" s="9"/>
      <c r="C350" s="17"/>
      <c r="D350" s="146"/>
      <c r="E350" s="156"/>
      <c r="F350" s="157"/>
      <c r="G350" s="156"/>
      <c r="H350" s="157"/>
      <c r="J350" s="158"/>
      <c r="L350" s="146"/>
      <c r="M350" s="187"/>
      <c r="N350" s="2"/>
      <c r="O350" s="2"/>
      <c r="P350" s="2"/>
      <c r="Q350" s="2"/>
      <c r="R350" s="2"/>
      <c r="S350" s="2"/>
      <c r="T350" s="2"/>
    </row>
    <row r="351" spans="1:20" ht="109.7" customHeight="1" x14ac:dyDescent="0.5">
      <c r="A351" s="9"/>
      <c r="C351" s="17"/>
      <c r="D351" s="146"/>
      <c r="E351" s="156"/>
      <c r="F351" s="157"/>
      <c r="G351" s="156"/>
      <c r="H351" s="157"/>
      <c r="J351" s="158"/>
      <c r="L351" s="146"/>
      <c r="M351" s="187"/>
      <c r="N351" s="2"/>
      <c r="O351" s="2"/>
      <c r="P351" s="2"/>
      <c r="Q351" s="2"/>
      <c r="R351" s="2"/>
      <c r="S351" s="2"/>
      <c r="T351" s="2"/>
    </row>
    <row r="352" spans="1:20" ht="109.7" customHeight="1" x14ac:dyDescent="0.5">
      <c r="A352" s="9"/>
      <c r="C352" s="17"/>
      <c r="D352" s="146"/>
      <c r="E352" s="156"/>
      <c r="F352" s="157"/>
      <c r="G352" s="156"/>
      <c r="H352" s="157"/>
      <c r="J352" s="158"/>
      <c r="L352" s="146"/>
      <c r="M352" s="187"/>
      <c r="N352" s="2"/>
      <c r="O352" s="2"/>
      <c r="P352" s="2"/>
      <c r="Q352" s="2"/>
      <c r="R352" s="2"/>
      <c r="S352" s="2"/>
      <c r="T352" s="2"/>
    </row>
    <row r="353" spans="1:20" ht="109.7" customHeight="1" x14ac:dyDescent="0.5">
      <c r="A353" s="9"/>
      <c r="C353" s="17"/>
      <c r="D353" s="146"/>
      <c r="E353" s="156"/>
      <c r="F353" s="157"/>
      <c r="G353" s="156"/>
      <c r="H353" s="157"/>
      <c r="J353" s="158"/>
      <c r="L353" s="146"/>
      <c r="M353" s="187"/>
      <c r="N353" s="2"/>
      <c r="O353" s="2"/>
      <c r="P353" s="2"/>
      <c r="Q353" s="2"/>
      <c r="R353" s="2"/>
      <c r="S353" s="2"/>
      <c r="T353" s="2"/>
    </row>
    <row r="354" spans="1:20" ht="109.5" customHeight="1" x14ac:dyDescent="0.5">
      <c r="A354" s="9"/>
      <c r="C354" s="17"/>
      <c r="D354" s="146"/>
      <c r="E354" s="156"/>
      <c r="F354" s="157"/>
      <c r="G354" s="156"/>
      <c r="H354" s="157"/>
      <c r="J354" s="158"/>
      <c r="L354" s="146"/>
      <c r="M354" s="187"/>
      <c r="N354" s="2"/>
      <c r="O354" s="2"/>
      <c r="P354" s="2"/>
      <c r="Q354" s="2"/>
      <c r="R354" s="2"/>
      <c r="S354" s="2"/>
      <c r="T354" s="2"/>
    </row>
    <row r="355" spans="1:20" ht="109.7" customHeight="1" x14ac:dyDescent="0.5">
      <c r="A355" s="9"/>
      <c r="C355" s="17"/>
      <c r="D355" s="146"/>
      <c r="E355" s="156"/>
      <c r="F355" s="157"/>
      <c r="G355" s="156"/>
      <c r="H355" s="157"/>
      <c r="J355" s="158"/>
      <c r="L355" s="146"/>
      <c r="M355" s="187"/>
      <c r="N355" s="2"/>
      <c r="O355" s="2"/>
      <c r="P355" s="2"/>
      <c r="Q355" s="2"/>
      <c r="R355" s="2"/>
      <c r="S355" s="2"/>
      <c r="T355" s="2"/>
    </row>
    <row r="356" spans="1:20" ht="109.7" customHeight="1" x14ac:dyDescent="0.5">
      <c r="A356" s="9"/>
      <c r="C356" s="17"/>
      <c r="D356" s="146"/>
      <c r="E356" s="156"/>
      <c r="F356" s="157"/>
      <c r="G356" s="156"/>
      <c r="H356" s="157"/>
      <c r="J356" s="158"/>
      <c r="L356" s="146"/>
      <c r="M356" s="187"/>
      <c r="N356" s="2"/>
      <c r="O356" s="2"/>
      <c r="P356" s="2"/>
      <c r="Q356" s="2"/>
      <c r="R356" s="2"/>
      <c r="S356" s="2"/>
      <c r="T356" s="2"/>
    </row>
    <row r="357" spans="1:20" ht="109.7" customHeight="1" x14ac:dyDescent="0.5">
      <c r="A357" s="9"/>
      <c r="C357" s="17"/>
      <c r="D357" s="146"/>
      <c r="E357" s="156"/>
      <c r="F357" s="157"/>
      <c r="G357" s="156"/>
      <c r="H357" s="157"/>
      <c r="J357" s="158"/>
      <c r="L357" s="146"/>
      <c r="M357" s="187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A358" s="9"/>
      <c r="C358" s="17"/>
      <c r="D358" s="146"/>
      <c r="E358" s="156"/>
      <c r="F358" s="157"/>
      <c r="G358" s="156"/>
      <c r="H358" s="157"/>
      <c r="J358" s="158"/>
      <c r="L358" s="146"/>
      <c r="M358" s="187"/>
      <c r="N358" s="2"/>
      <c r="O358" s="2"/>
      <c r="P358" s="2"/>
      <c r="Q358" s="2"/>
      <c r="R358" s="2"/>
      <c r="S358" s="2"/>
      <c r="T358" s="2"/>
    </row>
    <row r="359" spans="1:20" ht="109.7" customHeight="1" x14ac:dyDescent="0.5">
      <c r="A359" s="9"/>
      <c r="C359" s="17"/>
      <c r="D359" s="146"/>
      <c r="E359" s="156"/>
      <c r="F359" s="157"/>
      <c r="G359" s="156"/>
      <c r="H359" s="157"/>
      <c r="J359" s="158"/>
      <c r="L359" s="146"/>
      <c r="M359" s="187"/>
      <c r="N359" s="2"/>
      <c r="O359" s="2"/>
      <c r="P359" s="2"/>
      <c r="Q359" s="2"/>
      <c r="R359" s="2"/>
      <c r="S359" s="2"/>
      <c r="T359" s="2"/>
    </row>
    <row r="360" spans="1:20" ht="109.7" customHeight="1" x14ac:dyDescent="0.5">
      <c r="A360" s="9"/>
      <c r="C360" s="17"/>
      <c r="D360" s="146"/>
      <c r="E360" s="156"/>
      <c r="F360" s="157"/>
      <c r="G360" s="156"/>
      <c r="H360" s="157"/>
      <c r="J360" s="158"/>
      <c r="L360" s="146"/>
      <c r="M360" s="187"/>
      <c r="N360" s="2"/>
      <c r="O360" s="2"/>
      <c r="P360" s="2"/>
      <c r="Q360" s="2"/>
      <c r="R360" s="2"/>
      <c r="S360" s="2"/>
      <c r="T360" s="2"/>
    </row>
    <row r="361" spans="1:20" x14ac:dyDescent="0.5">
      <c r="A361" s="9"/>
      <c r="C361" s="17"/>
      <c r="D361" s="146"/>
      <c r="E361" s="156"/>
      <c r="F361" s="157"/>
      <c r="G361" s="156"/>
      <c r="H361" s="157"/>
      <c r="J361" s="158"/>
      <c r="L361" s="146"/>
      <c r="M361" s="187"/>
      <c r="N361" s="2"/>
      <c r="O361" s="2"/>
      <c r="P361" s="2"/>
      <c r="Q361" s="2"/>
      <c r="R361" s="2"/>
      <c r="S361" s="2"/>
      <c r="T361" s="2"/>
    </row>
    <row r="362" spans="1:20" ht="109.7" customHeight="1" x14ac:dyDescent="0.5">
      <c r="A362" s="9"/>
      <c r="C362" s="17"/>
      <c r="D362" s="146"/>
      <c r="E362" s="156"/>
      <c r="F362" s="157"/>
      <c r="G362" s="156"/>
      <c r="H362" s="157"/>
      <c r="J362" s="158"/>
      <c r="L362" s="146"/>
      <c r="M362" s="187"/>
      <c r="N362" s="2"/>
      <c r="O362" s="2"/>
      <c r="P362" s="2"/>
      <c r="Q362" s="2"/>
      <c r="R362" s="2"/>
      <c r="S362" s="2"/>
      <c r="T362" s="2"/>
    </row>
    <row r="363" spans="1:20" ht="108" customHeight="1" x14ac:dyDescent="0.5">
      <c r="A363" s="9"/>
      <c r="C363" s="17"/>
      <c r="D363" s="146"/>
      <c r="E363" s="156"/>
      <c r="F363" s="157"/>
      <c r="G363" s="156"/>
      <c r="H363" s="157"/>
      <c r="J363" s="158"/>
      <c r="L363" s="146"/>
      <c r="M363" s="187"/>
      <c r="N363" s="2"/>
      <c r="O363" s="2"/>
      <c r="P363" s="2"/>
      <c r="Q363" s="2"/>
      <c r="R363" s="2"/>
      <c r="S363" s="2"/>
      <c r="T363" s="2"/>
    </row>
    <row r="364" spans="1:20" ht="106.5" customHeight="1" x14ac:dyDescent="0.5">
      <c r="A364" s="9"/>
      <c r="C364" s="17"/>
      <c r="D364" s="146"/>
      <c r="E364" s="156"/>
      <c r="F364" s="157"/>
      <c r="G364" s="156"/>
      <c r="H364" s="157"/>
      <c r="J364" s="158"/>
      <c r="L364" s="146"/>
      <c r="M364" s="187"/>
      <c r="N364" s="2"/>
      <c r="O364" s="2"/>
      <c r="P364" s="2"/>
      <c r="Q364" s="2"/>
      <c r="R364" s="2"/>
      <c r="S364" s="2"/>
      <c r="T364" s="2"/>
    </row>
    <row r="365" spans="1:20" ht="106.5" customHeight="1" x14ac:dyDescent="0.5">
      <c r="A365" s="9"/>
      <c r="C365" s="17"/>
      <c r="D365" s="146"/>
      <c r="E365" s="156"/>
      <c r="F365" s="157"/>
      <c r="G365" s="156"/>
      <c r="H365" s="157"/>
      <c r="J365" s="158"/>
      <c r="L365" s="146"/>
      <c r="M365" s="187"/>
      <c r="N365" s="2"/>
      <c r="O365" s="2"/>
      <c r="P365" s="2"/>
      <c r="Q365" s="2"/>
      <c r="R365" s="2"/>
      <c r="S365" s="2"/>
      <c r="T365" s="2"/>
    </row>
    <row r="366" spans="1:20" ht="109.7" customHeight="1" x14ac:dyDescent="0.5">
      <c r="A366" s="9"/>
      <c r="C366" s="17"/>
      <c r="D366" s="146"/>
      <c r="E366" s="156"/>
      <c r="F366" s="157"/>
      <c r="G366" s="156"/>
      <c r="H366" s="157"/>
      <c r="J366" s="158"/>
      <c r="L366" s="146"/>
      <c r="M366" s="187"/>
      <c r="N366" s="2"/>
      <c r="O366" s="2"/>
      <c r="P366" s="2"/>
      <c r="Q366" s="2"/>
      <c r="R366" s="2"/>
      <c r="S366" s="2"/>
      <c r="T366" s="2"/>
    </row>
    <row r="367" spans="1:20" ht="109.7" customHeight="1" x14ac:dyDescent="0.5">
      <c r="A367" s="9"/>
      <c r="C367" s="17"/>
      <c r="D367" s="146"/>
      <c r="E367" s="156"/>
      <c r="F367" s="157"/>
      <c r="G367" s="156"/>
      <c r="H367" s="157"/>
      <c r="J367" s="158"/>
      <c r="L367" s="146"/>
      <c r="M367" s="187"/>
      <c r="N367" s="2"/>
      <c r="O367" s="2"/>
      <c r="P367" s="2"/>
      <c r="Q367" s="2"/>
      <c r="R367" s="2"/>
      <c r="S367" s="2"/>
      <c r="T367" s="2"/>
    </row>
    <row r="368" spans="1:20" ht="109.7" customHeight="1" x14ac:dyDescent="0.5">
      <c r="A368" s="9"/>
      <c r="C368" s="17"/>
      <c r="D368" s="146"/>
      <c r="E368" s="156"/>
      <c r="F368" s="157"/>
      <c r="G368" s="156"/>
      <c r="H368" s="157"/>
      <c r="J368" s="158"/>
      <c r="L368" s="146"/>
      <c r="M368" s="187"/>
      <c r="N368" s="2"/>
      <c r="O368" s="2"/>
      <c r="P368" s="2"/>
      <c r="Q368" s="2"/>
      <c r="R368" s="2"/>
      <c r="S368" s="2"/>
      <c r="T368" s="2"/>
    </row>
    <row r="369" spans="1:20" ht="109.7" customHeight="1" x14ac:dyDescent="0.5">
      <c r="A369" s="9"/>
      <c r="C369" s="17"/>
      <c r="D369" s="146"/>
      <c r="E369" s="156"/>
      <c r="F369" s="157"/>
      <c r="G369" s="156"/>
      <c r="H369" s="157"/>
      <c r="J369" s="158"/>
      <c r="L369" s="146"/>
      <c r="M369" s="187"/>
      <c r="N369" s="2"/>
      <c r="O369" s="2"/>
      <c r="P369" s="2"/>
      <c r="Q369" s="2"/>
      <c r="R369" s="2"/>
      <c r="S369" s="2"/>
      <c r="T369" s="2"/>
    </row>
    <row r="370" spans="1:20" ht="109.7" customHeight="1" x14ac:dyDescent="0.5">
      <c r="A370" s="9"/>
      <c r="C370" s="17"/>
      <c r="D370" s="146"/>
      <c r="E370" s="156"/>
      <c r="F370" s="157"/>
      <c r="G370" s="156"/>
      <c r="H370" s="157"/>
      <c r="J370" s="158"/>
      <c r="L370" s="146"/>
      <c r="M370" s="187"/>
      <c r="N370" s="2"/>
      <c r="O370" s="2"/>
      <c r="P370" s="2"/>
      <c r="Q370" s="2"/>
      <c r="R370" s="2"/>
      <c r="S370" s="2"/>
      <c r="T370" s="2"/>
    </row>
    <row r="371" spans="1:20" ht="109.7" customHeight="1" x14ac:dyDescent="0.5">
      <c r="A371" s="9"/>
      <c r="C371" s="17"/>
      <c r="D371" s="146"/>
      <c r="E371" s="156"/>
      <c r="F371" s="157"/>
      <c r="G371" s="156"/>
      <c r="H371" s="157"/>
      <c r="J371" s="158"/>
      <c r="L371" s="146"/>
      <c r="M371" s="187"/>
      <c r="N371" s="2"/>
      <c r="O371" s="2"/>
      <c r="P371" s="2"/>
      <c r="Q371" s="2"/>
      <c r="R371" s="2"/>
      <c r="S371" s="2"/>
      <c r="T371" s="2"/>
    </row>
    <row r="372" spans="1:20" ht="109.7" customHeight="1" x14ac:dyDescent="0.5">
      <c r="A372" s="9"/>
      <c r="C372" s="17"/>
      <c r="D372" s="146"/>
      <c r="E372" s="156"/>
      <c r="F372" s="157"/>
      <c r="G372" s="156"/>
      <c r="H372" s="157"/>
      <c r="J372" s="158"/>
      <c r="L372" s="146"/>
      <c r="M372" s="187"/>
      <c r="N372" s="2"/>
      <c r="O372" s="2"/>
      <c r="P372" s="2"/>
      <c r="Q372" s="2"/>
      <c r="R372" s="2"/>
      <c r="S372" s="2"/>
      <c r="T372" s="2"/>
    </row>
    <row r="373" spans="1:20" ht="109.7" customHeight="1" x14ac:dyDescent="0.5">
      <c r="A373" s="9"/>
      <c r="C373" s="17"/>
      <c r="D373" s="146"/>
      <c r="E373" s="156"/>
      <c r="F373" s="157"/>
      <c r="G373" s="156"/>
      <c r="H373" s="157"/>
      <c r="J373" s="158"/>
      <c r="L373" s="146"/>
      <c r="M373" s="187"/>
      <c r="N373" s="2"/>
      <c r="O373" s="2"/>
      <c r="P373" s="2"/>
      <c r="Q373" s="2"/>
      <c r="R373" s="2"/>
      <c r="S373" s="2"/>
      <c r="T373" s="2"/>
    </row>
    <row r="374" spans="1:20" ht="109.7" customHeight="1" x14ac:dyDescent="0.5">
      <c r="A374" s="9"/>
      <c r="C374" s="17"/>
      <c r="D374" s="146"/>
      <c r="E374" s="156"/>
      <c r="F374" s="157"/>
      <c r="G374" s="156"/>
      <c r="H374" s="157"/>
      <c r="J374" s="158"/>
      <c r="L374" s="146"/>
      <c r="M374" s="187"/>
      <c r="N374" s="2"/>
      <c r="O374" s="2"/>
      <c r="P374" s="2"/>
      <c r="Q374" s="2"/>
      <c r="R374" s="2"/>
      <c r="S374" s="2"/>
      <c r="T374" s="2"/>
    </row>
    <row r="375" spans="1:20" ht="109.7" customHeight="1" x14ac:dyDescent="0.5">
      <c r="A375" s="9"/>
      <c r="C375" s="17"/>
      <c r="D375" s="146"/>
      <c r="E375" s="156"/>
      <c r="F375" s="157"/>
      <c r="G375" s="156"/>
      <c r="H375" s="157"/>
      <c r="J375" s="158"/>
      <c r="L375" s="146"/>
      <c r="M375" s="187"/>
      <c r="N375" s="2"/>
      <c r="O375" s="2"/>
      <c r="P375" s="2"/>
      <c r="Q375" s="2"/>
      <c r="R375" s="2"/>
      <c r="S375" s="2"/>
      <c r="T375" s="2"/>
    </row>
    <row r="376" spans="1:20" ht="109.7" customHeight="1" x14ac:dyDescent="0.5">
      <c r="A376" s="9"/>
      <c r="C376" s="17"/>
      <c r="D376" s="146"/>
      <c r="E376" s="156"/>
      <c r="F376" s="157"/>
      <c r="G376" s="156"/>
      <c r="H376" s="157"/>
      <c r="J376" s="158"/>
      <c r="L376" s="146"/>
      <c r="M376" s="187"/>
      <c r="N376" s="2"/>
      <c r="O376" s="2"/>
      <c r="P376" s="2"/>
      <c r="Q376" s="2"/>
      <c r="R376" s="2"/>
      <c r="S376" s="2"/>
      <c r="T376" s="2"/>
    </row>
    <row r="377" spans="1:20" ht="109.7" customHeight="1" x14ac:dyDescent="0.5">
      <c r="A377" s="9"/>
      <c r="C377" s="17"/>
      <c r="D377" s="146"/>
      <c r="E377" s="156"/>
      <c r="F377" s="157"/>
      <c r="G377" s="156"/>
      <c r="H377" s="157"/>
      <c r="J377" s="158"/>
      <c r="L377" s="146"/>
      <c r="M377" s="187"/>
      <c r="N377" s="2"/>
      <c r="O377" s="2"/>
      <c r="P377" s="2"/>
      <c r="Q377" s="2"/>
      <c r="R377" s="2"/>
      <c r="S377" s="2"/>
      <c r="T377" s="2"/>
    </row>
    <row r="378" spans="1:20" ht="109.7" customHeight="1" x14ac:dyDescent="0.5">
      <c r="A378" s="9"/>
      <c r="C378" s="17"/>
      <c r="D378" s="146"/>
      <c r="E378" s="156"/>
      <c r="F378" s="157"/>
      <c r="G378" s="156"/>
      <c r="H378" s="157"/>
      <c r="J378" s="158"/>
      <c r="L378" s="146"/>
      <c r="M378" s="187"/>
      <c r="N378" s="2"/>
      <c r="O378" s="2"/>
      <c r="P378" s="2"/>
      <c r="Q378" s="2"/>
      <c r="R378" s="2"/>
      <c r="S378" s="2"/>
      <c r="T378" s="2"/>
    </row>
    <row r="379" spans="1:20" ht="109.7" customHeight="1" x14ac:dyDescent="0.5">
      <c r="A379" s="9"/>
      <c r="C379" s="17"/>
      <c r="D379" s="146"/>
      <c r="E379" s="156"/>
      <c r="F379" s="157"/>
      <c r="G379" s="156"/>
      <c r="H379" s="157"/>
      <c r="J379" s="158"/>
      <c r="L379" s="146"/>
      <c r="M379" s="187"/>
      <c r="N379" s="2"/>
      <c r="O379" s="2"/>
      <c r="P379" s="2"/>
      <c r="Q379" s="2"/>
      <c r="R379" s="2"/>
      <c r="S379" s="2"/>
      <c r="T379" s="2"/>
    </row>
    <row r="380" spans="1:20" ht="109.7" customHeight="1" x14ac:dyDescent="0.5">
      <c r="A380" s="9"/>
      <c r="C380" s="17"/>
      <c r="D380" s="146"/>
      <c r="E380" s="156"/>
      <c r="F380" s="157"/>
      <c r="G380" s="156"/>
      <c r="H380" s="157"/>
      <c r="J380" s="158"/>
      <c r="L380" s="146"/>
      <c r="M380" s="187"/>
      <c r="N380" s="2"/>
      <c r="O380" s="2"/>
      <c r="P380" s="2"/>
      <c r="Q380" s="2"/>
      <c r="R380" s="2"/>
      <c r="S380" s="2"/>
      <c r="T380" s="2"/>
    </row>
    <row r="381" spans="1:20" ht="109.7" customHeight="1" x14ac:dyDescent="0.5">
      <c r="A381" s="9"/>
      <c r="C381" s="17"/>
      <c r="D381" s="146"/>
      <c r="E381" s="156"/>
      <c r="F381" s="157"/>
      <c r="G381" s="156"/>
      <c r="H381" s="157"/>
      <c r="J381" s="158"/>
      <c r="L381" s="146"/>
      <c r="M381" s="187"/>
      <c r="N381" s="2"/>
      <c r="O381" s="2"/>
      <c r="P381" s="2"/>
      <c r="Q381" s="2"/>
      <c r="R381" s="2"/>
      <c r="S381" s="2"/>
      <c r="T381" s="2"/>
    </row>
    <row r="382" spans="1:20" x14ac:dyDescent="0.5">
      <c r="A382" s="9"/>
      <c r="C382" s="17"/>
      <c r="D382" s="146"/>
      <c r="E382" s="156"/>
      <c r="F382" s="157"/>
      <c r="G382" s="156"/>
      <c r="H382" s="157"/>
      <c r="J382" s="158"/>
      <c r="L382" s="146"/>
      <c r="M382" s="187"/>
      <c r="N382" s="2"/>
      <c r="O382" s="2"/>
      <c r="P382" s="2"/>
      <c r="Q382" s="2"/>
      <c r="R382" s="2"/>
      <c r="S382" s="2"/>
      <c r="T382" s="2"/>
    </row>
    <row r="383" spans="1:20" ht="109.7" customHeight="1" x14ac:dyDescent="0.5">
      <c r="A383" s="9"/>
      <c r="C383" s="17"/>
      <c r="D383" s="146"/>
      <c r="E383" s="156"/>
      <c r="F383" s="157"/>
      <c r="G383" s="156"/>
      <c r="H383" s="157"/>
      <c r="J383" s="158"/>
      <c r="L383" s="146"/>
      <c r="M383" s="187"/>
      <c r="N383" s="2"/>
      <c r="O383" s="2"/>
      <c r="P383" s="2"/>
      <c r="Q383" s="2"/>
      <c r="R383" s="2"/>
      <c r="S383" s="2"/>
      <c r="T383" s="2"/>
    </row>
    <row r="384" spans="1:20" ht="109.7" customHeight="1" x14ac:dyDescent="0.5">
      <c r="A384" s="9"/>
      <c r="C384" s="17"/>
      <c r="D384" s="146"/>
      <c r="E384" s="156"/>
      <c r="F384" s="157"/>
      <c r="G384" s="156"/>
      <c r="H384" s="157"/>
      <c r="J384" s="158"/>
      <c r="L384" s="146"/>
      <c r="M384" s="187"/>
      <c r="N384" s="2"/>
      <c r="O384" s="2"/>
      <c r="P384" s="2"/>
      <c r="Q384" s="2"/>
      <c r="R384" s="2"/>
      <c r="S384" s="2"/>
      <c r="T384" s="2"/>
    </row>
    <row r="385" spans="1:20" ht="109.7" customHeight="1" x14ac:dyDescent="0.5">
      <c r="A385" s="9"/>
      <c r="C385" s="17"/>
      <c r="D385" s="146"/>
      <c r="E385" s="156"/>
      <c r="F385" s="157"/>
      <c r="G385" s="156"/>
      <c r="H385" s="157"/>
      <c r="J385" s="158"/>
      <c r="L385" s="146"/>
      <c r="M385" s="187"/>
      <c r="N385" s="2"/>
      <c r="O385" s="2"/>
      <c r="P385" s="2"/>
      <c r="Q385" s="2"/>
      <c r="R385" s="2"/>
      <c r="S385" s="2"/>
      <c r="T385" s="2"/>
    </row>
    <row r="386" spans="1:20" ht="109.7" customHeight="1" x14ac:dyDescent="0.5">
      <c r="A386" s="9"/>
      <c r="C386" s="17"/>
      <c r="D386" s="146"/>
      <c r="E386" s="156"/>
      <c r="F386" s="157"/>
      <c r="G386" s="156"/>
      <c r="H386" s="157"/>
      <c r="J386" s="158"/>
      <c r="L386" s="146"/>
      <c r="M386" s="187"/>
      <c r="N386" s="2"/>
      <c r="O386" s="2"/>
      <c r="P386" s="2"/>
      <c r="Q386" s="2"/>
      <c r="R386" s="2"/>
      <c r="S386" s="2"/>
      <c r="T386" s="2"/>
    </row>
    <row r="387" spans="1:20" ht="109.7" customHeight="1" x14ac:dyDescent="0.5">
      <c r="A387" s="9"/>
      <c r="C387" s="17"/>
      <c r="D387" s="146"/>
      <c r="E387" s="156"/>
      <c r="F387" s="157"/>
      <c r="G387" s="156"/>
      <c r="H387" s="157"/>
      <c r="J387" s="158"/>
      <c r="L387" s="146"/>
      <c r="M387" s="187"/>
      <c r="N387" s="2"/>
      <c r="O387" s="2"/>
      <c r="P387" s="2"/>
      <c r="Q387" s="2"/>
      <c r="R387" s="2"/>
      <c r="S387" s="2"/>
      <c r="T387" s="2"/>
    </row>
    <row r="388" spans="1:20" ht="109.7" customHeight="1" x14ac:dyDescent="0.5">
      <c r="A388" s="9"/>
      <c r="C388" s="17"/>
      <c r="D388" s="146"/>
      <c r="E388" s="156"/>
      <c r="F388" s="157"/>
      <c r="G388" s="156"/>
      <c r="H388" s="157"/>
      <c r="J388" s="158"/>
      <c r="L388" s="146"/>
      <c r="M388" s="187"/>
      <c r="N388" s="2"/>
      <c r="O388" s="2"/>
      <c r="P388" s="2"/>
      <c r="Q388" s="2"/>
      <c r="R388" s="2"/>
      <c r="S388" s="2"/>
      <c r="T388" s="2"/>
    </row>
    <row r="389" spans="1:20" ht="109.7" customHeight="1" x14ac:dyDescent="0.5">
      <c r="A389" s="9"/>
      <c r="C389" s="17"/>
      <c r="D389" s="146"/>
      <c r="E389" s="156"/>
      <c r="F389" s="157"/>
      <c r="G389" s="156"/>
      <c r="H389" s="157"/>
      <c r="J389" s="158"/>
      <c r="L389" s="146"/>
      <c r="M389" s="187"/>
      <c r="N389" s="2"/>
      <c r="O389" s="2"/>
      <c r="P389" s="2"/>
      <c r="Q389" s="2"/>
      <c r="R389" s="2"/>
      <c r="S389" s="2"/>
      <c r="T389" s="2"/>
    </row>
    <row r="390" spans="1:20" ht="116.25" customHeight="1" x14ac:dyDescent="0.5">
      <c r="A390" s="9"/>
      <c r="C390" s="17"/>
      <c r="D390" s="146"/>
      <c r="E390" s="156"/>
      <c r="F390" s="157"/>
      <c r="G390" s="156"/>
      <c r="H390" s="157"/>
      <c r="J390" s="158"/>
      <c r="L390" s="146"/>
      <c r="M390" s="187"/>
      <c r="N390" s="2"/>
      <c r="O390" s="2"/>
      <c r="P390" s="2"/>
      <c r="Q390" s="2"/>
      <c r="R390" s="2"/>
      <c r="S390" s="2"/>
      <c r="T390" s="2"/>
    </row>
    <row r="391" spans="1:20" ht="116.25" customHeight="1" x14ac:dyDescent="0.5">
      <c r="A391" s="9"/>
      <c r="C391" s="17"/>
      <c r="D391" s="146"/>
      <c r="E391" s="156"/>
      <c r="F391" s="157"/>
      <c r="G391" s="156"/>
      <c r="H391" s="157"/>
      <c r="J391" s="158"/>
      <c r="L391" s="146"/>
      <c r="M391" s="187"/>
      <c r="N391" s="2"/>
      <c r="O391" s="2"/>
      <c r="P391" s="2"/>
      <c r="Q391" s="2"/>
      <c r="R391" s="2"/>
      <c r="S391" s="2"/>
      <c r="T391" s="2"/>
    </row>
    <row r="392" spans="1:20" ht="112.5" customHeight="1" x14ac:dyDescent="0.5">
      <c r="A392" s="9"/>
      <c r="C392" s="17"/>
      <c r="D392" s="146"/>
      <c r="E392" s="156"/>
      <c r="F392" s="157"/>
      <c r="G392" s="156"/>
      <c r="H392" s="157"/>
      <c r="J392" s="158"/>
      <c r="L392" s="146"/>
      <c r="M392" s="187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46"/>
      <c r="E393" s="156"/>
      <c r="F393" s="157"/>
      <c r="G393" s="156"/>
      <c r="H393" s="157"/>
      <c r="J393" s="158"/>
      <c r="L393" s="146"/>
      <c r="M393" s="187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6"/>
      <c r="E394" s="156"/>
      <c r="F394" s="157"/>
      <c r="G394" s="156"/>
      <c r="H394" s="157"/>
      <c r="J394" s="158"/>
      <c r="L394" s="146"/>
      <c r="M394" s="187"/>
      <c r="N394" s="2"/>
      <c r="O394" s="2"/>
      <c r="P394" s="2"/>
      <c r="Q394" s="2"/>
      <c r="R394" s="2"/>
      <c r="S394" s="2"/>
      <c r="T394" s="2"/>
    </row>
    <row r="395" spans="1:20" ht="116.25" customHeight="1" x14ac:dyDescent="0.5">
      <c r="A395" s="9"/>
      <c r="C395" s="17"/>
      <c r="D395" s="146"/>
      <c r="E395" s="156"/>
      <c r="F395" s="157"/>
      <c r="G395" s="156"/>
      <c r="H395" s="157"/>
      <c r="J395" s="158"/>
      <c r="L395" s="146"/>
      <c r="M395" s="187"/>
      <c r="N395" s="2"/>
      <c r="O395" s="2"/>
      <c r="P395" s="2"/>
      <c r="Q395" s="2"/>
      <c r="R395" s="2"/>
      <c r="S395" s="2"/>
      <c r="T395" s="2"/>
    </row>
    <row r="396" spans="1:20" ht="116.25" customHeight="1" x14ac:dyDescent="0.5">
      <c r="A396" s="9"/>
      <c r="C396" s="17"/>
      <c r="D396" s="146"/>
      <c r="E396" s="156"/>
      <c r="F396" s="157"/>
      <c r="G396" s="156"/>
      <c r="H396" s="157"/>
      <c r="J396" s="158"/>
      <c r="L396" s="146"/>
      <c r="M396" s="187"/>
      <c r="N396" s="2"/>
      <c r="O396" s="2"/>
      <c r="P396" s="2"/>
      <c r="Q396" s="2"/>
      <c r="R396" s="2"/>
      <c r="S396" s="2"/>
      <c r="T396" s="2"/>
    </row>
    <row r="397" spans="1:20" ht="116.25" customHeight="1" x14ac:dyDescent="0.5">
      <c r="A397" s="9"/>
      <c r="C397" s="17"/>
      <c r="D397" s="146"/>
      <c r="E397" s="156"/>
      <c r="F397" s="157"/>
      <c r="G397" s="156"/>
      <c r="H397" s="157"/>
      <c r="J397" s="158"/>
      <c r="L397" s="146"/>
      <c r="M397" s="187"/>
      <c r="N397" s="2"/>
      <c r="O397" s="2"/>
      <c r="P397" s="2"/>
      <c r="Q397" s="2"/>
      <c r="R397" s="2"/>
      <c r="S397" s="2"/>
      <c r="T397" s="2"/>
    </row>
    <row r="398" spans="1:20" ht="116.25" customHeight="1" x14ac:dyDescent="0.5">
      <c r="A398" s="9"/>
      <c r="C398" s="17"/>
      <c r="D398" s="146"/>
      <c r="E398" s="156"/>
      <c r="F398" s="157"/>
      <c r="G398" s="156"/>
      <c r="H398" s="157"/>
      <c r="J398" s="158"/>
      <c r="L398" s="146"/>
      <c r="M398" s="187"/>
      <c r="N398" s="2"/>
      <c r="O398" s="2"/>
      <c r="P398" s="2"/>
      <c r="Q398" s="2"/>
      <c r="R398" s="2"/>
      <c r="S398" s="2"/>
      <c r="T398" s="2"/>
    </row>
    <row r="399" spans="1:20" ht="116.25" customHeight="1" x14ac:dyDescent="0.5">
      <c r="A399" s="9"/>
      <c r="C399" s="17"/>
      <c r="D399" s="146"/>
      <c r="E399" s="156"/>
      <c r="F399" s="157"/>
      <c r="G399" s="156"/>
      <c r="H399" s="157"/>
      <c r="J399" s="158"/>
      <c r="L399" s="146"/>
      <c r="M399" s="187"/>
      <c r="N399" s="2"/>
      <c r="O399" s="2"/>
      <c r="P399" s="2"/>
      <c r="Q399" s="2"/>
      <c r="R399" s="2"/>
      <c r="S399" s="2"/>
      <c r="T399" s="2"/>
    </row>
    <row r="400" spans="1:20" ht="116.25" customHeight="1" x14ac:dyDescent="0.5">
      <c r="A400" s="9"/>
      <c r="C400" s="17"/>
      <c r="D400" s="146"/>
      <c r="E400" s="156"/>
      <c r="F400" s="157"/>
      <c r="G400" s="156"/>
      <c r="H400" s="157"/>
      <c r="J400" s="158"/>
      <c r="L400" s="146"/>
      <c r="M400" s="187"/>
      <c r="N400" s="2"/>
      <c r="O400" s="2"/>
      <c r="P400" s="2"/>
      <c r="Q400" s="2"/>
      <c r="R400" s="2"/>
      <c r="S400" s="2"/>
      <c r="T400" s="2"/>
    </row>
    <row r="401" spans="1:20" ht="116.25" customHeight="1" x14ac:dyDescent="0.5">
      <c r="A401" s="9"/>
      <c r="C401" s="17"/>
      <c r="D401" s="146"/>
      <c r="E401" s="156"/>
      <c r="F401" s="157"/>
      <c r="G401" s="156"/>
      <c r="H401" s="157"/>
      <c r="J401" s="158"/>
      <c r="L401" s="146"/>
      <c r="M401" s="187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6"/>
      <c r="E402" s="156"/>
      <c r="F402" s="157"/>
      <c r="G402" s="156"/>
      <c r="H402" s="157"/>
      <c r="J402" s="158"/>
      <c r="L402" s="146"/>
      <c r="M402" s="187"/>
      <c r="N402" s="2"/>
      <c r="O402" s="2"/>
      <c r="P402" s="2"/>
      <c r="Q402" s="2"/>
      <c r="R402" s="2"/>
      <c r="S402" s="2"/>
      <c r="T402" s="2"/>
    </row>
    <row r="403" spans="1:20" ht="116.25" customHeight="1" x14ac:dyDescent="0.5">
      <c r="A403" s="9"/>
      <c r="C403" s="17"/>
      <c r="D403" s="146"/>
      <c r="E403" s="156"/>
      <c r="F403" s="157"/>
      <c r="G403" s="156"/>
      <c r="H403" s="157"/>
      <c r="J403" s="158"/>
      <c r="L403" s="146"/>
      <c r="M403" s="187"/>
      <c r="N403" s="2"/>
      <c r="O403" s="2"/>
      <c r="P403" s="2"/>
      <c r="Q403" s="2"/>
      <c r="R403" s="2"/>
      <c r="S403" s="2"/>
      <c r="T403" s="2"/>
    </row>
    <row r="404" spans="1:20" x14ac:dyDescent="0.5">
      <c r="A404" s="9"/>
      <c r="C404" s="17"/>
      <c r="D404" s="146"/>
      <c r="E404" s="156"/>
      <c r="F404" s="157"/>
      <c r="G404" s="156"/>
      <c r="H404" s="157"/>
      <c r="J404" s="158"/>
      <c r="L404" s="146"/>
      <c r="M404" s="187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46"/>
      <c r="E405" s="156"/>
      <c r="F405" s="157"/>
      <c r="G405" s="156"/>
      <c r="H405" s="157"/>
      <c r="J405" s="158"/>
      <c r="L405" s="146"/>
      <c r="M405" s="187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46"/>
      <c r="E406" s="156"/>
      <c r="F406" s="157"/>
      <c r="G406" s="156"/>
      <c r="H406" s="157"/>
      <c r="J406" s="158"/>
      <c r="L406" s="146"/>
      <c r="M406" s="187"/>
      <c r="N406" s="2"/>
      <c r="O406" s="2"/>
      <c r="P406" s="2"/>
      <c r="Q406" s="2"/>
      <c r="R406" s="2"/>
      <c r="S406" s="2"/>
      <c r="T406" s="2"/>
    </row>
    <row r="407" spans="1:20" ht="116.25" customHeight="1" x14ac:dyDescent="0.5">
      <c r="A407" s="9"/>
      <c r="C407" s="17"/>
      <c r="D407" s="146"/>
      <c r="E407" s="156"/>
      <c r="F407" s="157"/>
      <c r="G407" s="156"/>
      <c r="H407" s="157"/>
      <c r="J407" s="158"/>
      <c r="L407" s="146"/>
      <c r="M407" s="187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46"/>
      <c r="E408" s="156"/>
      <c r="F408" s="157"/>
      <c r="G408" s="156"/>
      <c r="H408" s="157"/>
      <c r="J408" s="158"/>
      <c r="L408" s="146"/>
      <c r="M408" s="187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46"/>
      <c r="E409" s="156"/>
      <c r="F409" s="157"/>
      <c r="G409" s="156"/>
      <c r="H409" s="157"/>
      <c r="J409" s="158"/>
      <c r="L409" s="146"/>
      <c r="M409" s="187"/>
      <c r="N409" s="2"/>
      <c r="O409" s="2"/>
      <c r="P409" s="2"/>
      <c r="Q409" s="2"/>
      <c r="R409" s="2"/>
      <c r="S409" s="2"/>
      <c r="T409" s="2"/>
    </row>
    <row r="410" spans="1:20" ht="116.25" customHeight="1" x14ac:dyDescent="0.5">
      <c r="A410" s="9"/>
      <c r="C410" s="17"/>
      <c r="D410" s="146"/>
      <c r="E410" s="156"/>
      <c r="F410" s="157"/>
      <c r="G410" s="156"/>
      <c r="H410" s="157"/>
      <c r="J410" s="158"/>
      <c r="L410" s="146"/>
      <c r="M410" s="187"/>
      <c r="N410" s="2"/>
      <c r="O410" s="2"/>
      <c r="P410" s="2"/>
      <c r="Q410" s="2"/>
      <c r="R410" s="2"/>
      <c r="S410" s="2"/>
      <c r="T410" s="2"/>
    </row>
    <row r="411" spans="1:20" ht="116.25" customHeight="1" x14ac:dyDescent="0.5">
      <c r="A411" s="9"/>
      <c r="C411" s="17"/>
      <c r="D411" s="146"/>
      <c r="E411" s="156"/>
      <c r="F411" s="157"/>
      <c r="G411" s="156"/>
      <c r="H411" s="157"/>
      <c r="J411" s="158"/>
      <c r="L411" s="146"/>
      <c r="M411" s="187"/>
      <c r="N411" s="2"/>
      <c r="O411" s="2"/>
      <c r="P411" s="2"/>
      <c r="Q411" s="2"/>
      <c r="R411" s="2"/>
      <c r="S411" s="2"/>
      <c r="T411" s="2"/>
    </row>
    <row r="412" spans="1:20" ht="116.25" customHeight="1" x14ac:dyDescent="0.5">
      <c r="A412" s="9"/>
      <c r="C412" s="17"/>
      <c r="D412" s="146"/>
      <c r="E412" s="156"/>
      <c r="F412" s="157"/>
      <c r="G412" s="156"/>
      <c r="H412" s="157"/>
      <c r="J412" s="158"/>
      <c r="L412" s="146"/>
      <c r="M412" s="187"/>
      <c r="N412" s="2"/>
      <c r="O412" s="2"/>
      <c r="P412" s="2"/>
      <c r="Q412" s="2"/>
      <c r="R412" s="2"/>
      <c r="S412" s="2"/>
      <c r="T412" s="2"/>
    </row>
    <row r="413" spans="1:20" ht="116.25" customHeight="1" x14ac:dyDescent="0.5">
      <c r="A413" s="9"/>
      <c r="C413" s="17"/>
      <c r="D413" s="146"/>
      <c r="E413" s="156"/>
      <c r="F413" s="157"/>
      <c r="G413" s="156"/>
      <c r="H413" s="157"/>
      <c r="J413" s="158"/>
      <c r="L413" s="146"/>
      <c r="M413" s="187"/>
      <c r="N413" s="2"/>
      <c r="O413" s="2"/>
      <c r="P413" s="2"/>
      <c r="Q413" s="2"/>
      <c r="R413" s="2"/>
      <c r="S413" s="2"/>
      <c r="T413" s="2"/>
    </row>
    <row r="414" spans="1:20" ht="116.25" customHeight="1" x14ac:dyDescent="0.5">
      <c r="A414" s="9"/>
      <c r="C414" s="17"/>
      <c r="D414" s="146"/>
      <c r="E414" s="156"/>
      <c r="F414" s="157"/>
      <c r="G414" s="156"/>
      <c r="H414" s="157"/>
      <c r="J414" s="158"/>
      <c r="L414" s="146"/>
      <c r="M414" s="187"/>
      <c r="N414" s="2"/>
      <c r="O414" s="2"/>
      <c r="P414" s="2"/>
      <c r="Q414" s="2"/>
      <c r="R414" s="2"/>
      <c r="S414" s="2"/>
      <c r="T414" s="2"/>
    </row>
    <row r="415" spans="1:20" ht="116.25" customHeight="1" x14ac:dyDescent="0.5">
      <c r="A415" s="9"/>
      <c r="C415" s="17"/>
      <c r="D415" s="146"/>
      <c r="E415" s="156"/>
      <c r="F415" s="157"/>
      <c r="G415" s="156"/>
      <c r="H415" s="157"/>
      <c r="J415" s="158"/>
      <c r="L415" s="146"/>
      <c r="M415" s="187"/>
      <c r="N415" s="2"/>
      <c r="O415" s="2"/>
      <c r="P415" s="2"/>
      <c r="Q415" s="2"/>
      <c r="R415" s="2"/>
      <c r="S415" s="2"/>
      <c r="T415" s="2"/>
    </row>
    <row r="416" spans="1:20" ht="116.25" customHeight="1" x14ac:dyDescent="0.5">
      <c r="A416" s="9"/>
      <c r="C416" s="17"/>
      <c r="D416" s="146"/>
      <c r="E416" s="156"/>
      <c r="F416" s="157"/>
      <c r="G416" s="156"/>
      <c r="H416" s="157"/>
      <c r="J416" s="158"/>
      <c r="L416" s="146"/>
      <c r="M416" s="187"/>
      <c r="N416" s="2"/>
      <c r="O416" s="2"/>
      <c r="P416" s="2"/>
      <c r="Q416" s="2"/>
      <c r="R416" s="2"/>
      <c r="S416" s="2"/>
      <c r="T416" s="2"/>
    </row>
    <row r="417" spans="1:20" ht="106.5" customHeight="1" x14ac:dyDescent="0.5">
      <c r="A417" s="9"/>
      <c r="C417" s="17"/>
      <c r="D417" s="146"/>
      <c r="E417" s="156"/>
      <c r="F417" s="157"/>
      <c r="G417" s="156"/>
      <c r="H417" s="157"/>
      <c r="J417" s="158"/>
      <c r="L417" s="146"/>
      <c r="M417" s="187"/>
      <c r="N417" s="2"/>
      <c r="O417" s="2"/>
      <c r="P417" s="2"/>
      <c r="Q417" s="2"/>
      <c r="R417" s="2"/>
      <c r="S417" s="2"/>
      <c r="T417" s="2"/>
    </row>
    <row r="418" spans="1:20" ht="106.5" customHeight="1" x14ac:dyDescent="0.5">
      <c r="A418" s="9"/>
      <c r="C418" s="17"/>
      <c r="D418" s="146"/>
      <c r="E418" s="156"/>
      <c r="F418" s="157"/>
      <c r="G418" s="156"/>
      <c r="H418" s="157"/>
      <c r="J418" s="158"/>
      <c r="L418" s="146"/>
      <c r="M418" s="187"/>
      <c r="N418" s="2"/>
      <c r="O418" s="2"/>
      <c r="P418" s="2"/>
      <c r="Q418" s="2"/>
      <c r="R418" s="2"/>
      <c r="S418" s="2"/>
      <c r="T418" s="2"/>
    </row>
    <row r="419" spans="1:20" ht="116.25" customHeight="1" x14ac:dyDescent="0.5">
      <c r="A419" s="9"/>
      <c r="C419" s="17"/>
      <c r="D419" s="146"/>
      <c r="E419" s="156"/>
      <c r="F419" s="157"/>
      <c r="G419" s="156"/>
      <c r="H419" s="157"/>
      <c r="J419" s="158"/>
      <c r="L419" s="146"/>
      <c r="M419" s="187"/>
      <c r="N419" s="2"/>
      <c r="O419" s="2"/>
      <c r="P419" s="2"/>
      <c r="Q419" s="2"/>
      <c r="R419" s="2"/>
      <c r="S419" s="2"/>
      <c r="T419" s="2"/>
    </row>
    <row r="420" spans="1:20" ht="107.25" customHeight="1" x14ac:dyDescent="0.5">
      <c r="A420" s="9"/>
      <c r="C420" s="17"/>
      <c r="D420" s="146"/>
      <c r="E420" s="156"/>
      <c r="F420" s="157"/>
      <c r="G420" s="156"/>
      <c r="H420" s="157"/>
      <c r="J420" s="158"/>
      <c r="L420" s="146"/>
      <c r="M420" s="187"/>
      <c r="N420" s="2"/>
      <c r="O420" s="2"/>
      <c r="P420" s="2"/>
      <c r="Q420" s="2"/>
      <c r="R420" s="2"/>
      <c r="S420" s="2"/>
      <c r="T420" s="2"/>
    </row>
    <row r="421" spans="1:20" ht="112.5" customHeight="1" x14ac:dyDescent="0.5">
      <c r="A421" s="9"/>
      <c r="C421" s="17"/>
      <c r="D421" s="146"/>
      <c r="E421" s="156"/>
      <c r="F421" s="157"/>
      <c r="G421" s="156"/>
      <c r="H421" s="157"/>
      <c r="J421" s="158"/>
      <c r="L421" s="146"/>
      <c r="M421" s="187"/>
      <c r="N421" s="2"/>
      <c r="O421" s="2"/>
      <c r="P421" s="2"/>
      <c r="Q421" s="2"/>
      <c r="R421" s="2"/>
      <c r="S421" s="2"/>
      <c r="T421" s="2"/>
    </row>
    <row r="422" spans="1:20" ht="116.25" customHeight="1" x14ac:dyDescent="0.5">
      <c r="A422" s="9"/>
      <c r="C422" s="17"/>
      <c r="D422" s="146"/>
      <c r="E422" s="156"/>
      <c r="F422" s="157"/>
      <c r="G422" s="156"/>
      <c r="H422" s="157"/>
      <c r="J422" s="158"/>
      <c r="L422" s="146"/>
      <c r="M422" s="187"/>
      <c r="N422" s="2"/>
      <c r="O422" s="2"/>
      <c r="P422" s="2"/>
      <c r="Q422" s="2"/>
      <c r="R422" s="2"/>
      <c r="S422" s="2"/>
      <c r="T422" s="2"/>
    </row>
    <row r="423" spans="1:20" ht="116.25" customHeight="1" x14ac:dyDescent="0.5">
      <c r="A423" s="9"/>
      <c r="C423" s="17"/>
      <c r="D423" s="146"/>
      <c r="E423" s="156"/>
      <c r="F423" s="157"/>
      <c r="G423" s="156"/>
      <c r="H423" s="157"/>
      <c r="J423" s="158"/>
      <c r="L423" s="146"/>
      <c r="M423" s="187"/>
      <c r="N423" s="2"/>
      <c r="O423" s="2"/>
      <c r="P423" s="2"/>
      <c r="Q423" s="2"/>
      <c r="R423" s="2"/>
      <c r="S423" s="2"/>
      <c r="T423" s="2"/>
    </row>
    <row r="424" spans="1:20" ht="116.25" customHeight="1" x14ac:dyDescent="0.5">
      <c r="A424" s="9"/>
      <c r="C424" s="17"/>
      <c r="D424" s="146"/>
      <c r="E424" s="156"/>
      <c r="F424" s="157"/>
      <c r="G424" s="156"/>
      <c r="H424" s="157"/>
      <c r="J424" s="158"/>
      <c r="L424" s="146"/>
      <c r="M424" s="187"/>
      <c r="N424" s="2"/>
      <c r="O424" s="2"/>
      <c r="P424" s="2"/>
      <c r="Q424" s="2"/>
      <c r="R424" s="2"/>
      <c r="S424" s="2"/>
      <c r="T424" s="2"/>
    </row>
    <row r="425" spans="1:20" x14ac:dyDescent="0.5">
      <c r="A425" s="9"/>
      <c r="C425" s="17"/>
      <c r="D425" s="146"/>
      <c r="E425" s="156"/>
      <c r="F425" s="157"/>
      <c r="G425" s="156"/>
      <c r="H425" s="157"/>
      <c r="J425" s="158"/>
      <c r="L425" s="146"/>
      <c r="M425" s="187"/>
      <c r="N425" s="2"/>
      <c r="O425" s="2"/>
      <c r="P425" s="2"/>
      <c r="Q425" s="2"/>
      <c r="R425" s="2"/>
      <c r="S425" s="2"/>
      <c r="T425" s="2"/>
    </row>
    <row r="426" spans="1:20" ht="116.25" customHeight="1" x14ac:dyDescent="0.5">
      <c r="A426" s="9"/>
      <c r="C426" s="17"/>
      <c r="D426" s="146"/>
      <c r="E426" s="156"/>
      <c r="F426" s="157"/>
      <c r="G426" s="156"/>
      <c r="H426" s="157"/>
      <c r="J426" s="158"/>
      <c r="L426" s="146"/>
      <c r="M426" s="187"/>
      <c r="N426" s="2"/>
      <c r="O426" s="2"/>
      <c r="P426" s="2"/>
      <c r="Q426" s="2"/>
      <c r="R426" s="2"/>
      <c r="S426" s="2"/>
      <c r="T426" s="2"/>
    </row>
    <row r="427" spans="1:20" ht="116.25" customHeight="1" x14ac:dyDescent="0.5">
      <c r="A427" s="9"/>
      <c r="C427" s="17"/>
      <c r="D427" s="146"/>
      <c r="E427" s="156"/>
      <c r="F427" s="157"/>
      <c r="G427" s="156"/>
      <c r="H427" s="157"/>
      <c r="J427" s="158"/>
      <c r="L427" s="146"/>
      <c r="M427" s="187"/>
      <c r="N427" s="2"/>
      <c r="O427" s="2"/>
      <c r="P427" s="2"/>
      <c r="Q427" s="2"/>
      <c r="R427" s="2"/>
      <c r="S427" s="2"/>
      <c r="T427" s="2"/>
    </row>
    <row r="428" spans="1:20" ht="116.25" customHeight="1" x14ac:dyDescent="0.5">
      <c r="A428" s="9"/>
      <c r="C428" s="17"/>
      <c r="D428" s="146"/>
      <c r="E428" s="156"/>
      <c r="F428" s="157"/>
      <c r="G428" s="156"/>
      <c r="H428" s="157"/>
      <c r="J428" s="158"/>
      <c r="L428" s="146"/>
      <c r="M428" s="187"/>
      <c r="N428" s="2"/>
      <c r="O428" s="2"/>
      <c r="P428" s="2"/>
      <c r="Q428" s="2"/>
      <c r="R428" s="2"/>
      <c r="S428" s="2"/>
      <c r="T428" s="2"/>
    </row>
    <row r="429" spans="1:20" ht="116.25" customHeight="1" x14ac:dyDescent="0.5">
      <c r="A429" s="9"/>
      <c r="C429" s="17"/>
      <c r="D429" s="146"/>
      <c r="E429" s="156"/>
      <c r="F429" s="157"/>
      <c r="G429" s="156"/>
      <c r="H429" s="157"/>
      <c r="J429" s="158"/>
      <c r="L429" s="146"/>
      <c r="M429" s="187"/>
      <c r="N429" s="2"/>
      <c r="O429" s="2"/>
      <c r="P429" s="2"/>
      <c r="Q429" s="2"/>
      <c r="R429" s="2"/>
      <c r="S429" s="2"/>
      <c r="T429" s="2"/>
    </row>
    <row r="430" spans="1:20" ht="116.25" customHeight="1" x14ac:dyDescent="0.5">
      <c r="A430" s="9"/>
      <c r="C430" s="17"/>
      <c r="D430" s="146"/>
      <c r="E430" s="156"/>
      <c r="F430" s="157"/>
      <c r="G430" s="156"/>
      <c r="H430" s="157"/>
      <c r="J430" s="158"/>
      <c r="L430" s="146"/>
      <c r="M430" s="187"/>
      <c r="N430" s="2"/>
      <c r="O430" s="2"/>
      <c r="P430" s="2"/>
      <c r="Q430" s="2"/>
      <c r="R430" s="2"/>
      <c r="S430" s="2"/>
      <c r="T430" s="2"/>
    </row>
    <row r="431" spans="1:20" ht="116.25" customHeight="1" x14ac:dyDescent="0.5">
      <c r="A431" s="9"/>
      <c r="C431" s="17"/>
      <c r="D431" s="146"/>
      <c r="E431" s="156"/>
      <c r="F431" s="157"/>
      <c r="G431" s="156"/>
      <c r="H431" s="157"/>
      <c r="J431" s="158"/>
      <c r="L431" s="146"/>
      <c r="M431" s="187"/>
      <c r="N431" s="2"/>
      <c r="O431" s="2"/>
      <c r="P431" s="2"/>
      <c r="Q431" s="2"/>
      <c r="R431" s="2"/>
      <c r="S431" s="2"/>
      <c r="T431" s="2"/>
    </row>
    <row r="432" spans="1:20" ht="116.25" customHeight="1" x14ac:dyDescent="0.5">
      <c r="A432" s="9"/>
      <c r="C432" s="17"/>
      <c r="D432" s="146"/>
      <c r="E432" s="156"/>
      <c r="F432" s="157"/>
      <c r="G432" s="156"/>
      <c r="H432" s="157"/>
      <c r="J432" s="158"/>
      <c r="L432" s="146"/>
      <c r="M432" s="187"/>
      <c r="N432" s="2"/>
      <c r="O432" s="2"/>
      <c r="P432" s="2"/>
      <c r="Q432" s="2"/>
      <c r="R432" s="2"/>
      <c r="S432" s="2"/>
      <c r="T432" s="2"/>
    </row>
    <row r="433" spans="1:20" ht="107.25" customHeight="1" x14ac:dyDescent="0.5">
      <c r="A433" s="9"/>
      <c r="C433" s="17"/>
      <c r="D433" s="146"/>
      <c r="E433" s="156"/>
      <c r="F433" s="157"/>
      <c r="G433" s="156"/>
      <c r="H433" s="157"/>
      <c r="J433" s="158"/>
      <c r="L433" s="146"/>
      <c r="M433" s="187"/>
      <c r="N433" s="2"/>
      <c r="O433" s="2"/>
      <c r="P433" s="2"/>
      <c r="Q433" s="2"/>
      <c r="R433" s="2"/>
      <c r="S433" s="2"/>
      <c r="T433" s="2"/>
    </row>
    <row r="434" spans="1:20" ht="105" customHeight="1" x14ac:dyDescent="0.5">
      <c r="A434" s="9"/>
      <c r="C434" s="17"/>
      <c r="D434" s="146"/>
      <c r="E434" s="156"/>
      <c r="F434" s="157"/>
      <c r="G434" s="156"/>
      <c r="H434" s="157"/>
      <c r="J434" s="158"/>
      <c r="L434" s="146"/>
      <c r="M434" s="187"/>
      <c r="N434" s="2"/>
      <c r="O434" s="2"/>
      <c r="P434" s="2"/>
      <c r="Q434" s="2"/>
      <c r="R434" s="2"/>
      <c r="S434" s="2"/>
      <c r="T434" s="2"/>
    </row>
    <row r="435" spans="1:20" ht="105" customHeight="1" x14ac:dyDescent="0.5">
      <c r="A435" s="9"/>
      <c r="C435" s="17"/>
      <c r="D435" s="146"/>
      <c r="E435" s="156"/>
      <c r="F435" s="157"/>
      <c r="G435" s="156"/>
      <c r="H435" s="157"/>
      <c r="J435" s="158"/>
      <c r="L435" s="146"/>
      <c r="M435" s="187"/>
      <c r="N435" s="2"/>
      <c r="O435" s="2"/>
      <c r="P435" s="2"/>
      <c r="Q435" s="2"/>
      <c r="R435" s="2"/>
      <c r="S435" s="2"/>
      <c r="T435" s="2"/>
    </row>
    <row r="436" spans="1:20" ht="105" customHeight="1" x14ac:dyDescent="0.5">
      <c r="A436" s="9"/>
      <c r="C436" s="17"/>
      <c r="D436" s="146"/>
      <c r="E436" s="156"/>
      <c r="F436" s="157"/>
      <c r="G436" s="156"/>
      <c r="H436" s="157"/>
      <c r="J436" s="158"/>
      <c r="L436" s="146"/>
      <c r="M436" s="187"/>
      <c r="N436" s="2"/>
      <c r="O436" s="2"/>
      <c r="P436" s="2"/>
      <c r="Q436" s="2"/>
      <c r="R436" s="2"/>
      <c r="S436" s="2"/>
      <c r="T436" s="2"/>
    </row>
    <row r="437" spans="1:20" ht="105" customHeight="1" x14ac:dyDescent="0.5">
      <c r="A437" s="9"/>
      <c r="C437" s="17"/>
      <c r="D437" s="146"/>
      <c r="E437" s="156"/>
      <c r="F437" s="157"/>
      <c r="G437" s="156"/>
      <c r="H437" s="157"/>
      <c r="J437" s="158"/>
      <c r="L437" s="146"/>
      <c r="M437" s="187"/>
      <c r="N437" s="2"/>
      <c r="O437" s="2"/>
      <c r="P437" s="2"/>
      <c r="Q437" s="2"/>
      <c r="R437" s="2"/>
      <c r="S437" s="2"/>
      <c r="T437" s="2"/>
    </row>
    <row r="438" spans="1:20" ht="105" customHeight="1" x14ac:dyDescent="0.5">
      <c r="A438" s="9"/>
      <c r="C438" s="17"/>
      <c r="D438" s="146"/>
      <c r="E438" s="156"/>
      <c r="F438" s="157"/>
      <c r="G438" s="156"/>
      <c r="H438" s="157"/>
      <c r="J438" s="158"/>
      <c r="L438" s="146"/>
      <c r="M438" s="187"/>
      <c r="N438" s="2"/>
      <c r="O438" s="2"/>
      <c r="P438" s="2"/>
      <c r="Q438" s="2"/>
      <c r="R438" s="2"/>
      <c r="S438" s="2"/>
      <c r="T438" s="2"/>
    </row>
    <row r="439" spans="1:20" ht="105" customHeight="1" x14ac:dyDescent="0.5">
      <c r="A439" s="9"/>
      <c r="C439" s="17"/>
      <c r="D439" s="146"/>
      <c r="E439" s="156"/>
      <c r="F439" s="157"/>
      <c r="G439" s="156"/>
      <c r="H439" s="157"/>
      <c r="J439" s="158"/>
      <c r="L439" s="146"/>
      <c r="M439" s="187"/>
      <c r="N439" s="2"/>
      <c r="O439" s="2"/>
      <c r="P439" s="2"/>
      <c r="Q439" s="2"/>
      <c r="R439" s="2"/>
      <c r="S439" s="2"/>
      <c r="T439" s="2"/>
    </row>
    <row r="440" spans="1:20" ht="105" customHeight="1" x14ac:dyDescent="0.5">
      <c r="A440" s="9"/>
      <c r="C440" s="17"/>
      <c r="D440" s="146"/>
      <c r="E440" s="156"/>
      <c r="F440" s="157"/>
      <c r="G440" s="156"/>
      <c r="H440" s="157"/>
      <c r="J440" s="158"/>
      <c r="L440" s="146"/>
      <c r="M440" s="187"/>
      <c r="N440" s="2"/>
      <c r="O440" s="2"/>
      <c r="P440" s="2"/>
      <c r="Q440" s="2"/>
      <c r="R440" s="2"/>
      <c r="S440" s="2"/>
      <c r="T440" s="2"/>
    </row>
    <row r="441" spans="1:20" ht="111.75" customHeight="1" x14ac:dyDescent="0.5">
      <c r="A441" s="9"/>
      <c r="C441" s="17"/>
      <c r="D441" s="146"/>
      <c r="E441" s="156"/>
      <c r="F441" s="157"/>
      <c r="G441" s="156"/>
      <c r="H441" s="157"/>
      <c r="J441" s="158"/>
      <c r="L441" s="146"/>
      <c r="M441" s="187"/>
      <c r="N441" s="2"/>
      <c r="O441" s="2"/>
      <c r="P441" s="2"/>
      <c r="Q441" s="2"/>
      <c r="R441" s="2"/>
      <c r="S441" s="2"/>
      <c r="T441" s="2"/>
    </row>
    <row r="442" spans="1:20" ht="119.25" customHeight="1" x14ac:dyDescent="0.5">
      <c r="A442" s="9"/>
      <c r="C442" s="17"/>
      <c r="D442" s="146"/>
      <c r="E442" s="156"/>
      <c r="F442" s="157"/>
      <c r="G442" s="156"/>
      <c r="H442" s="157"/>
      <c r="J442" s="158"/>
      <c r="L442" s="146"/>
      <c r="M442" s="187"/>
      <c r="N442" s="2"/>
      <c r="O442" s="2"/>
      <c r="P442" s="2"/>
      <c r="Q442" s="2"/>
      <c r="R442" s="2"/>
      <c r="S442" s="2"/>
      <c r="T442" s="2"/>
    </row>
    <row r="443" spans="1:20" ht="116.25" customHeight="1" x14ac:dyDescent="0.5">
      <c r="A443" s="9"/>
      <c r="C443" s="17"/>
      <c r="D443" s="146"/>
      <c r="E443" s="156"/>
      <c r="F443" s="157"/>
      <c r="G443" s="156"/>
      <c r="H443" s="157"/>
      <c r="J443" s="158"/>
      <c r="L443" s="146"/>
      <c r="M443" s="187"/>
      <c r="N443" s="2"/>
      <c r="O443" s="2"/>
      <c r="P443" s="2"/>
      <c r="Q443" s="2"/>
      <c r="R443" s="2"/>
      <c r="S443" s="2"/>
      <c r="T443" s="2"/>
    </row>
    <row r="444" spans="1:20" ht="116.25" customHeight="1" x14ac:dyDescent="0.5">
      <c r="A444" s="9"/>
      <c r="C444" s="17"/>
      <c r="D444" s="146"/>
      <c r="E444" s="156"/>
      <c r="F444" s="157"/>
      <c r="G444" s="156"/>
      <c r="H444" s="157"/>
      <c r="J444" s="158"/>
      <c r="L444" s="146"/>
      <c r="M444" s="187"/>
      <c r="N444" s="2"/>
      <c r="O444" s="2"/>
      <c r="P444" s="2"/>
      <c r="Q444" s="2"/>
      <c r="R444" s="2"/>
      <c r="S444" s="2"/>
      <c r="T444" s="2"/>
    </row>
    <row r="445" spans="1:20" ht="116.25" customHeight="1" x14ac:dyDescent="0.5">
      <c r="A445" s="9"/>
      <c r="C445" s="17"/>
      <c r="D445" s="146"/>
      <c r="E445" s="156"/>
      <c r="F445" s="157"/>
      <c r="G445" s="156"/>
      <c r="H445" s="157"/>
      <c r="J445" s="158"/>
      <c r="L445" s="146"/>
      <c r="M445" s="187"/>
      <c r="N445" s="2"/>
      <c r="O445" s="2"/>
      <c r="P445" s="2"/>
      <c r="Q445" s="2"/>
      <c r="R445" s="2"/>
      <c r="S445" s="2"/>
      <c r="T445" s="2"/>
    </row>
    <row r="446" spans="1:20" ht="116.25" customHeight="1" x14ac:dyDescent="0.5">
      <c r="A446" s="9"/>
      <c r="C446" s="17"/>
      <c r="D446" s="146"/>
      <c r="E446" s="156"/>
      <c r="F446" s="157"/>
      <c r="G446" s="156"/>
      <c r="H446" s="157"/>
      <c r="J446" s="158"/>
      <c r="L446" s="146"/>
      <c r="M446" s="187"/>
      <c r="N446" s="2"/>
      <c r="O446" s="2"/>
      <c r="P446" s="2"/>
      <c r="Q446" s="2"/>
      <c r="R446" s="2"/>
      <c r="S446" s="2"/>
      <c r="T446" s="2"/>
    </row>
    <row r="447" spans="1:20" x14ac:dyDescent="0.5">
      <c r="A447" s="9"/>
      <c r="C447" s="17"/>
      <c r="D447" s="146"/>
      <c r="E447" s="156"/>
      <c r="F447" s="157"/>
      <c r="G447" s="156"/>
      <c r="H447" s="157"/>
      <c r="J447" s="158"/>
      <c r="L447" s="146"/>
      <c r="M447" s="187"/>
      <c r="N447" s="2"/>
      <c r="O447" s="2"/>
      <c r="P447" s="2"/>
      <c r="Q447" s="2"/>
      <c r="R447" s="2"/>
      <c r="S447" s="2"/>
      <c r="T447" s="2"/>
    </row>
    <row r="448" spans="1:20" ht="116.25" customHeight="1" x14ac:dyDescent="0.5">
      <c r="A448" s="9"/>
      <c r="C448" s="17"/>
      <c r="D448" s="146"/>
      <c r="E448" s="156"/>
      <c r="F448" s="157"/>
      <c r="G448" s="156"/>
      <c r="H448" s="157"/>
      <c r="J448" s="158"/>
      <c r="L448" s="146"/>
      <c r="M448" s="187"/>
      <c r="N448" s="2"/>
      <c r="O448" s="2"/>
      <c r="P448" s="2"/>
      <c r="Q448" s="2"/>
      <c r="R448" s="2"/>
      <c r="S448" s="2"/>
      <c r="T448" s="2"/>
    </row>
    <row r="449" spans="1:20" ht="116.25" customHeight="1" x14ac:dyDescent="0.5">
      <c r="A449" s="9"/>
      <c r="C449" s="17"/>
      <c r="D449" s="146"/>
      <c r="E449" s="156"/>
      <c r="F449" s="157"/>
      <c r="G449" s="156"/>
      <c r="H449" s="157"/>
      <c r="J449" s="158"/>
      <c r="L449" s="146"/>
      <c r="M449" s="187"/>
      <c r="N449" s="2"/>
      <c r="O449" s="2"/>
      <c r="P449" s="2"/>
      <c r="Q449" s="2"/>
      <c r="R449" s="2"/>
      <c r="S449" s="2"/>
      <c r="T449" s="2"/>
    </row>
    <row r="450" spans="1:20" ht="116.25" customHeight="1" x14ac:dyDescent="0.5">
      <c r="A450" s="9"/>
      <c r="C450" s="17"/>
      <c r="D450" s="146"/>
      <c r="E450" s="156"/>
      <c r="F450" s="157"/>
      <c r="G450" s="156"/>
      <c r="H450" s="157"/>
      <c r="J450" s="158"/>
      <c r="L450" s="146"/>
      <c r="M450" s="187"/>
      <c r="N450" s="2"/>
      <c r="O450" s="2"/>
      <c r="P450" s="2"/>
      <c r="Q450" s="2"/>
      <c r="R450" s="2"/>
      <c r="S450" s="2"/>
      <c r="T450" s="2"/>
    </row>
    <row r="451" spans="1:20" ht="116.25" customHeight="1" x14ac:dyDescent="0.5">
      <c r="A451" s="9"/>
      <c r="C451" s="17"/>
      <c r="D451" s="146"/>
      <c r="E451" s="156"/>
      <c r="F451" s="157"/>
      <c r="G451" s="156"/>
      <c r="H451" s="157"/>
      <c r="J451" s="158"/>
      <c r="L451" s="146"/>
      <c r="M451" s="187"/>
      <c r="N451" s="2"/>
      <c r="O451" s="2"/>
      <c r="P451" s="2"/>
      <c r="Q451" s="2"/>
      <c r="R451" s="2"/>
      <c r="S451" s="2"/>
      <c r="T451" s="2"/>
    </row>
    <row r="452" spans="1:20" ht="116.25" customHeight="1" x14ac:dyDescent="0.5">
      <c r="A452" s="9"/>
      <c r="C452" s="17"/>
      <c r="D452" s="146"/>
      <c r="E452" s="156"/>
      <c r="F452" s="157"/>
      <c r="G452" s="156"/>
      <c r="H452" s="157"/>
      <c r="J452" s="158"/>
      <c r="L452" s="146"/>
      <c r="M452" s="187"/>
      <c r="N452" s="2"/>
      <c r="O452" s="2"/>
      <c r="P452" s="2"/>
      <c r="Q452" s="2"/>
      <c r="R452" s="2"/>
      <c r="S452" s="2"/>
      <c r="T452" s="2"/>
    </row>
    <row r="453" spans="1:20" ht="116.25" customHeight="1" x14ac:dyDescent="0.5">
      <c r="A453" s="9"/>
      <c r="C453" s="17"/>
      <c r="D453" s="146"/>
      <c r="E453" s="156"/>
      <c r="F453" s="157"/>
      <c r="G453" s="156"/>
      <c r="H453" s="157"/>
      <c r="J453" s="158"/>
      <c r="L453" s="146"/>
      <c r="M453" s="187"/>
      <c r="N453" s="2"/>
      <c r="O453" s="2"/>
      <c r="P453" s="2"/>
      <c r="Q453" s="2"/>
      <c r="R453" s="2"/>
      <c r="S453" s="2"/>
      <c r="T453" s="2"/>
    </row>
    <row r="454" spans="1:20" ht="116.25" customHeight="1" x14ac:dyDescent="0.5">
      <c r="A454" s="9"/>
      <c r="C454" s="17"/>
      <c r="D454" s="146"/>
      <c r="E454" s="156"/>
      <c r="F454" s="157"/>
      <c r="G454" s="156"/>
      <c r="H454" s="157"/>
      <c r="J454" s="158"/>
      <c r="L454" s="146"/>
      <c r="M454" s="187"/>
      <c r="N454" s="2"/>
      <c r="O454" s="2"/>
      <c r="P454" s="2"/>
      <c r="Q454" s="2"/>
      <c r="R454" s="2"/>
      <c r="S454" s="2"/>
      <c r="T454" s="2"/>
    </row>
    <row r="455" spans="1:20" ht="116.25" customHeight="1" x14ac:dyDescent="0.5">
      <c r="A455" s="9"/>
      <c r="C455" s="17"/>
      <c r="D455" s="146"/>
      <c r="E455" s="156"/>
      <c r="F455" s="157"/>
      <c r="G455" s="156"/>
      <c r="H455" s="157"/>
      <c r="J455" s="158"/>
      <c r="L455" s="146"/>
      <c r="M455" s="187"/>
      <c r="N455" s="2"/>
      <c r="O455" s="2"/>
      <c r="P455" s="2"/>
      <c r="Q455" s="2"/>
      <c r="R455" s="2"/>
      <c r="S455" s="2"/>
      <c r="T455" s="2"/>
    </row>
    <row r="456" spans="1:20" ht="116.25" customHeight="1" x14ac:dyDescent="0.5">
      <c r="A456" s="9"/>
      <c r="C456" s="17"/>
      <c r="D456" s="146"/>
      <c r="E456" s="156"/>
      <c r="F456" s="157"/>
      <c r="G456" s="156"/>
      <c r="H456" s="157"/>
      <c r="J456" s="158"/>
      <c r="L456" s="146"/>
      <c r="M456" s="187"/>
      <c r="N456" s="2"/>
      <c r="O456" s="2"/>
      <c r="P456" s="2"/>
      <c r="Q456" s="2"/>
      <c r="R456" s="2"/>
      <c r="S456" s="2"/>
      <c r="T456" s="2"/>
    </row>
    <row r="457" spans="1:20" ht="116.25" customHeight="1" x14ac:dyDescent="0.5">
      <c r="A457" s="9"/>
      <c r="C457" s="17"/>
      <c r="D457" s="146"/>
      <c r="E457" s="156"/>
      <c r="F457" s="157"/>
      <c r="G457" s="156"/>
      <c r="H457" s="157"/>
      <c r="J457" s="158"/>
      <c r="L457" s="146"/>
      <c r="M457" s="187"/>
      <c r="N457" s="2"/>
      <c r="O457" s="2"/>
      <c r="P457" s="2"/>
      <c r="Q457" s="2"/>
      <c r="R457" s="2"/>
      <c r="S457" s="2"/>
      <c r="T457" s="2"/>
    </row>
    <row r="458" spans="1:20" ht="116.25" customHeight="1" x14ac:dyDescent="0.5">
      <c r="A458" s="9"/>
      <c r="C458" s="17"/>
      <c r="D458" s="146"/>
      <c r="E458" s="156"/>
      <c r="F458" s="157"/>
      <c r="G458" s="156"/>
      <c r="H458" s="157"/>
      <c r="J458" s="158"/>
      <c r="L458" s="146"/>
      <c r="M458" s="187"/>
      <c r="N458" s="2"/>
      <c r="O458" s="2"/>
      <c r="P458" s="2"/>
      <c r="Q458" s="2"/>
      <c r="R458" s="2"/>
      <c r="S458" s="2"/>
      <c r="T458" s="2"/>
    </row>
    <row r="459" spans="1:20" ht="116.25" customHeight="1" x14ac:dyDescent="0.5">
      <c r="A459" s="9"/>
      <c r="C459" s="17"/>
      <c r="D459" s="146"/>
      <c r="E459" s="156"/>
      <c r="F459" s="157"/>
      <c r="G459" s="156"/>
      <c r="H459" s="157"/>
      <c r="J459" s="158"/>
      <c r="L459" s="146"/>
      <c r="M459" s="187"/>
      <c r="N459" s="2"/>
      <c r="O459" s="2"/>
      <c r="P459" s="2"/>
      <c r="Q459" s="2"/>
      <c r="R459" s="2"/>
      <c r="S459" s="2"/>
      <c r="T459" s="2"/>
    </row>
    <row r="460" spans="1:20" ht="116.25" customHeight="1" x14ac:dyDescent="0.5">
      <c r="A460" s="9"/>
      <c r="C460" s="17"/>
      <c r="D460" s="146"/>
      <c r="E460" s="156"/>
      <c r="F460" s="157"/>
      <c r="G460" s="156"/>
      <c r="H460" s="157"/>
      <c r="J460" s="158"/>
      <c r="L460" s="146"/>
      <c r="M460" s="187"/>
      <c r="N460" s="2"/>
      <c r="O460" s="2"/>
      <c r="P460" s="2"/>
      <c r="Q460" s="2"/>
      <c r="R460" s="2"/>
      <c r="S460" s="2"/>
      <c r="T460" s="2"/>
    </row>
    <row r="461" spans="1:20" ht="116.25" customHeight="1" x14ac:dyDescent="0.5">
      <c r="A461" s="9"/>
      <c r="C461" s="17"/>
      <c r="D461" s="146"/>
      <c r="E461" s="156"/>
      <c r="F461" s="157"/>
      <c r="G461" s="156"/>
      <c r="H461" s="157"/>
      <c r="J461" s="158"/>
      <c r="L461" s="146"/>
      <c r="M461" s="187"/>
      <c r="N461" s="2"/>
      <c r="O461" s="2"/>
      <c r="P461" s="2"/>
      <c r="Q461" s="2"/>
      <c r="R461" s="2"/>
      <c r="S461" s="2"/>
      <c r="T461" s="2"/>
    </row>
    <row r="462" spans="1:20" ht="116.25" customHeight="1" x14ac:dyDescent="0.5">
      <c r="A462" s="9"/>
      <c r="C462" s="17"/>
      <c r="D462" s="146"/>
      <c r="E462" s="156"/>
      <c r="F462" s="157"/>
      <c r="G462" s="156"/>
      <c r="H462" s="157"/>
      <c r="J462" s="158"/>
      <c r="L462" s="146"/>
      <c r="M462" s="187"/>
      <c r="N462" s="2"/>
      <c r="O462" s="2"/>
      <c r="P462" s="2"/>
      <c r="Q462" s="2"/>
      <c r="R462" s="2"/>
      <c r="S462" s="2"/>
      <c r="T462" s="2"/>
    </row>
    <row r="463" spans="1:20" ht="116.25" customHeight="1" x14ac:dyDescent="0.5">
      <c r="A463" s="9"/>
      <c r="C463" s="17"/>
      <c r="D463" s="146"/>
      <c r="E463" s="156"/>
      <c r="F463" s="157"/>
      <c r="G463" s="156"/>
      <c r="H463" s="157"/>
      <c r="J463" s="158"/>
      <c r="L463" s="146"/>
      <c r="M463" s="187"/>
      <c r="N463" s="2"/>
      <c r="O463" s="2"/>
      <c r="P463" s="2"/>
      <c r="Q463" s="2"/>
      <c r="R463" s="2"/>
      <c r="S463" s="2"/>
      <c r="T463" s="2"/>
    </row>
    <row r="464" spans="1:20" ht="116.25" customHeight="1" x14ac:dyDescent="0.5">
      <c r="A464" s="9"/>
      <c r="C464" s="17"/>
      <c r="D464" s="146"/>
      <c r="E464" s="156"/>
      <c r="F464" s="157"/>
      <c r="G464" s="156"/>
      <c r="H464" s="157"/>
      <c r="J464" s="158"/>
      <c r="L464" s="146"/>
      <c r="M464" s="187"/>
      <c r="N464" s="2"/>
      <c r="O464" s="2"/>
      <c r="P464" s="2"/>
      <c r="Q464" s="2"/>
      <c r="R464" s="2"/>
      <c r="S464" s="2"/>
      <c r="T464" s="2"/>
    </row>
    <row r="465" spans="1:20" ht="116.25" customHeight="1" x14ac:dyDescent="0.5">
      <c r="A465" s="9"/>
      <c r="C465" s="17"/>
      <c r="D465" s="146"/>
      <c r="E465" s="156"/>
      <c r="F465" s="157"/>
      <c r="G465" s="156"/>
      <c r="H465" s="157"/>
      <c r="J465" s="158"/>
      <c r="L465" s="146"/>
      <c r="M465" s="187"/>
      <c r="N465" s="2"/>
      <c r="O465" s="2"/>
      <c r="P465" s="2"/>
      <c r="Q465" s="2"/>
      <c r="R465" s="2"/>
      <c r="S465" s="2"/>
      <c r="T465" s="2"/>
    </row>
    <row r="466" spans="1:20" ht="109.7" customHeight="1" x14ac:dyDescent="0.5">
      <c r="A466" s="9"/>
      <c r="C466" s="17"/>
      <c r="D466" s="146"/>
      <c r="E466" s="156"/>
      <c r="F466" s="157"/>
      <c r="G466" s="156"/>
      <c r="H466" s="157"/>
      <c r="J466" s="158"/>
      <c r="L466" s="146"/>
      <c r="M466" s="187"/>
      <c r="N466" s="2"/>
      <c r="O466" s="2"/>
      <c r="P466" s="2"/>
      <c r="Q466" s="2"/>
      <c r="R466" s="2"/>
      <c r="S466" s="2"/>
      <c r="T466" s="2"/>
    </row>
    <row r="467" spans="1:20" ht="109.7" customHeight="1" x14ac:dyDescent="0.5">
      <c r="A467" s="9"/>
      <c r="C467" s="17"/>
      <c r="D467" s="146"/>
      <c r="E467" s="156"/>
      <c r="F467" s="157"/>
      <c r="G467" s="156"/>
      <c r="H467" s="157"/>
      <c r="J467" s="158"/>
      <c r="L467" s="146"/>
      <c r="M467" s="187"/>
      <c r="N467" s="2"/>
      <c r="O467" s="2"/>
      <c r="P467" s="2"/>
      <c r="Q467" s="2"/>
      <c r="R467" s="2"/>
      <c r="S467" s="2"/>
      <c r="T467" s="2"/>
    </row>
    <row r="468" spans="1:20" ht="109.7" customHeight="1" x14ac:dyDescent="0.5">
      <c r="A468" s="9"/>
      <c r="C468" s="17"/>
      <c r="D468" s="146"/>
      <c r="E468" s="156"/>
      <c r="F468" s="157"/>
      <c r="G468" s="156"/>
      <c r="H468" s="157"/>
      <c r="J468" s="158"/>
      <c r="L468" s="146"/>
      <c r="M468" s="187"/>
      <c r="N468" s="2"/>
      <c r="O468" s="2"/>
      <c r="P468" s="2"/>
      <c r="Q468" s="2"/>
      <c r="R468" s="2"/>
      <c r="S468" s="2"/>
      <c r="T468" s="2"/>
    </row>
    <row r="469" spans="1:20" ht="109.7" customHeight="1" x14ac:dyDescent="0.5">
      <c r="A469" s="9"/>
      <c r="C469" s="17"/>
      <c r="D469" s="146"/>
      <c r="E469" s="156"/>
      <c r="F469" s="157"/>
      <c r="G469" s="156"/>
      <c r="H469" s="157"/>
      <c r="J469" s="158"/>
      <c r="L469" s="146"/>
      <c r="M469" s="187"/>
      <c r="N469" s="2"/>
      <c r="O469" s="2"/>
      <c r="P469" s="2"/>
      <c r="Q469" s="2"/>
      <c r="R469" s="2"/>
      <c r="S469" s="2"/>
      <c r="T469" s="2"/>
    </row>
    <row r="470" spans="1:20" ht="109.7" customHeight="1" x14ac:dyDescent="0.5">
      <c r="A470" s="9"/>
      <c r="C470" s="17"/>
      <c r="D470" s="146"/>
      <c r="E470" s="156"/>
      <c r="F470" s="157"/>
      <c r="G470" s="156"/>
      <c r="H470" s="157"/>
      <c r="J470" s="158"/>
      <c r="L470" s="146"/>
      <c r="M470" s="187"/>
      <c r="N470" s="2"/>
      <c r="O470" s="2"/>
      <c r="P470" s="2"/>
      <c r="Q470" s="2"/>
      <c r="R470" s="2"/>
      <c r="S470" s="2"/>
      <c r="T470" s="2"/>
    </row>
    <row r="471" spans="1:20" ht="109.7" customHeight="1" x14ac:dyDescent="0.5">
      <c r="A471" s="9"/>
      <c r="C471" s="17"/>
      <c r="D471" s="146"/>
      <c r="E471" s="156"/>
      <c r="F471" s="157"/>
      <c r="G471" s="156"/>
      <c r="H471" s="157"/>
      <c r="J471" s="158"/>
      <c r="L471" s="146"/>
      <c r="M471" s="187"/>
      <c r="N471" s="2"/>
      <c r="O471" s="2"/>
      <c r="P471" s="2"/>
      <c r="Q471" s="2"/>
      <c r="R471" s="2"/>
      <c r="S471" s="2"/>
      <c r="T471" s="2"/>
    </row>
    <row r="472" spans="1:20" ht="109.7" customHeight="1" x14ac:dyDescent="0.5">
      <c r="A472" s="9"/>
      <c r="C472" s="17"/>
      <c r="D472" s="146"/>
      <c r="E472" s="156"/>
      <c r="F472" s="157"/>
      <c r="G472" s="156"/>
      <c r="H472" s="157"/>
      <c r="J472" s="158"/>
      <c r="L472" s="146"/>
      <c r="M472" s="187"/>
      <c r="N472" s="2"/>
      <c r="O472" s="2"/>
      <c r="P472" s="2"/>
      <c r="Q472" s="2"/>
      <c r="R472" s="2"/>
      <c r="S472" s="2"/>
      <c r="T472" s="2"/>
    </row>
    <row r="473" spans="1:20" ht="109.7" customHeight="1" x14ac:dyDescent="0.5">
      <c r="A473" s="9"/>
      <c r="C473" s="17"/>
      <c r="D473" s="146"/>
      <c r="E473" s="156"/>
      <c r="F473" s="157"/>
      <c r="G473" s="156"/>
      <c r="H473" s="157"/>
      <c r="J473" s="158"/>
      <c r="L473" s="146"/>
      <c r="M473" s="187"/>
      <c r="N473" s="2"/>
      <c r="O473" s="2"/>
      <c r="P473" s="2"/>
      <c r="Q473" s="2"/>
      <c r="R473" s="2"/>
      <c r="S473" s="2"/>
      <c r="T473" s="2"/>
    </row>
  </sheetData>
  <sheetProtection formatCells="0" formatColumns="0" formatRows="0" insertColumns="0" insertRows="0" insertHyperlinks="0" deleteColumns="0" deleteRows="0" sort="0" autoFilter="0" pivotTables="0"/>
  <dataConsolidate/>
  <mergeCells count="63">
    <mergeCell ref="A116:B116"/>
    <mergeCell ref="E116:F116"/>
    <mergeCell ref="G116:H116"/>
    <mergeCell ref="I116:J116"/>
    <mergeCell ref="A103:B103"/>
    <mergeCell ref="E103:F103"/>
    <mergeCell ref="G103:H103"/>
    <mergeCell ref="I103:J103"/>
    <mergeCell ref="K96:L96"/>
    <mergeCell ref="E96:F96"/>
    <mergeCell ref="G96:H96"/>
    <mergeCell ref="I96:J96"/>
    <mergeCell ref="E7:F7"/>
    <mergeCell ref="G7:H7"/>
    <mergeCell ref="I7:J7"/>
    <mergeCell ref="K7:L7"/>
    <mergeCell ref="K42:L42"/>
    <mergeCell ref="K29:L29"/>
    <mergeCell ref="K11:L11"/>
    <mergeCell ref="K24:L24"/>
    <mergeCell ref="K60:L60"/>
    <mergeCell ref="E24:F24"/>
    <mergeCell ref="G24:H24"/>
    <mergeCell ref="I24:J24"/>
    <mergeCell ref="E27:F27"/>
    <mergeCell ref="G27:H27"/>
    <mergeCell ref="I27:J27"/>
    <mergeCell ref="E42:F42"/>
    <mergeCell ref="G42:H42"/>
    <mergeCell ref="I42:J42"/>
    <mergeCell ref="E60:F60"/>
    <mergeCell ref="G60:H60"/>
    <mergeCell ref="I60:J60"/>
    <mergeCell ref="K103:L103"/>
    <mergeCell ref="G140:M140"/>
    <mergeCell ref="G146:M146"/>
    <mergeCell ref="K116:L116"/>
    <mergeCell ref="E78:F78"/>
    <mergeCell ref="G78:H78"/>
    <mergeCell ref="I78:J78"/>
    <mergeCell ref="E95:F95"/>
    <mergeCell ref="G95:H95"/>
    <mergeCell ref="I95:J95"/>
    <mergeCell ref="K78:L78"/>
    <mergeCell ref="K91:L91"/>
    <mergeCell ref="E123:F123"/>
    <mergeCell ref="G123:H123"/>
    <mergeCell ref="I123:J123"/>
    <mergeCell ref="G284:M284"/>
    <mergeCell ref="G161:M161"/>
    <mergeCell ref="G164:M164"/>
    <mergeCell ref="G203:M203"/>
    <mergeCell ref="G148:M148"/>
    <mergeCell ref="G159:M159"/>
    <mergeCell ref="G157:M157"/>
    <mergeCell ref="K132:L132"/>
    <mergeCell ref="K129:L129"/>
    <mergeCell ref="G281:M281"/>
    <mergeCell ref="A134:B134"/>
    <mergeCell ref="E134:F134"/>
    <mergeCell ref="G134:H134"/>
    <mergeCell ref="I134:J134"/>
    <mergeCell ref="K134:L134"/>
  </mergeCells>
  <printOptions horizontalCentered="1" verticalCentered="1"/>
  <pageMargins left="0.23622047244094491" right="0.23622047244094491" top="0" bottom="0" header="0" footer="0"/>
  <pageSetup paperSize="9" scale="30" fitToHeight="0" orientation="landscape" r:id="rId1"/>
  <rowBreaks count="18" manualBreakCount="18">
    <brk id="23" max="15" man="1"/>
    <brk id="41" max="15" man="1"/>
    <brk id="59" max="15" man="1"/>
    <brk id="77" max="15" man="1"/>
    <brk id="95" max="15" man="1"/>
    <brk id="115" max="15" man="1"/>
    <brk id="133" max="15" man="1"/>
    <brk id="151" max="15" man="1"/>
    <brk id="168" max="15" man="1"/>
    <brk id="184" max="15" man="1"/>
    <brk id="201" max="15" man="1"/>
    <brk id="218" max="15" man="1"/>
    <brk id="236" max="15" man="1"/>
    <brk id="253" max="15" man="1"/>
    <brk id="269" max="15" man="1"/>
    <brk id="285" max="15" man="1"/>
    <brk id="301" max="15" man="1"/>
    <brk id="316" max="15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DICEMBRE</vt:lpstr>
      <vt:lpstr>'catalogo DICEMBRE'!Area_stampa</vt:lpstr>
      <vt:lpstr>'catalogo DICEMBRE'!Print_Area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2024-12-04T11:15:37Z</cp:lastPrinted>
  <dcterms:created xsi:type="dcterms:W3CDTF">2021-12-01T18:41:21Z</dcterms:created>
  <dcterms:modified xsi:type="dcterms:W3CDTF">2024-12-04T14:20:40Z</dcterms:modified>
</cp:coreProperties>
</file>